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 Р О Г Н О З Ы\2020\ПРИНЯТЫЕ\Общественное обсуждение\"/>
    </mc:Choice>
  </mc:AlternateContent>
  <bookViews>
    <workbookView xWindow="0" yWindow="0" windowWidth="28800" windowHeight="12330"/>
  </bookViews>
  <sheets>
    <sheet name="прогноз 2021-2023" sheetId="2" r:id="rId1"/>
  </sheets>
  <definedNames>
    <definedName name="_xlnm.Print_Titles" localSheetId="0">'прогноз 2021-2023'!$15:$17</definedName>
    <definedName name="_xlnm.Print_Area" localSheetId="0">'прогноз 2021-2023'!$A$1:$H$170</definedName>
  </definedNames>
  <calcPr calcId="162913"/>
</workbook>
</file>

<file path=xl/calcChain.xml><?xml version="1.0" encoding="utf-8"?>
<calcChain xmlns="http://schemas.openxmlformats.org/spreadsheetml/2006/main">
  <c r="E91" i="2" l="1"/>
  <c r="F91" i="2"/>
  <c r="D36" i="2" l="1"/>
  <c r="E36" i="2"/>
  <c r="F36" i="2"/>
  <c r="G36" i="2"/>
  <c r="H36" i="2"/>
  <c r="C36" i="2"/>
  <c r="E125" i="2" l="1"/>
  <c r="F125" i="2"/>
  <c r="H120" i="2"/>
  <c r="H123" i="2"/>
  <c r="E123" i="2"/>
  <c r="D133" i="2" l="1"/>
  <c r="E133" i="2"/>
  <c r="F133" i="2"/>
  <c r="G133" i="2" l="1"/>
  <c r="H133" i="2"/>
  <c r="E135" i="2"/>
  <c r="H106" i="2" l="1"/>
  <c r="G106" i="2"/>
  <c r="F106" i="2"/>
  <c r="E106" i="2"/>
  <c r="D106" i="2"/>
  <c r="H104" i="2"/>
  <c r="G104" i="2"/>
  <c r="F104" i="2"/>
  <c r="E104" i="2"/>
  <c r="D104" i="2"/>
  <c r="E122" i="2" l="1"/>
  <c r="G63" i="2" l="1"/>
  <c r="H139" i="2"/>
  <c r="G139" i="2"/>
  <c r="F139" i="2"/>
  <c r="E139" i="2"/>
  <c r="D139" i="2"/>
  <c r="H155" i="2"/>
  <c r="G155" i="2"/>
  <c r="F155" i="2"/>
  <c r="E155" i="2"/>
  <c r="D155" i="2"/>
  <c r="E71" i="2" l="1"/>
  <c r="F71" i="2"/>
  <c r="G71" i="2"/>
  <c r="H71" i="2"/>
  <c r="E157" i="2" l="1"/>
  <c r="F157" i="2"/>
  <c r="G157" i="2"/>
  <c r="H157" i="2"/>
  <c r="D157" i="2"/>
  <c r="E153" i="2"/>
  <c r="F153" i="2"/>
  <c r="G153" i="2"/>
  <c r="H153" i="2"/>
  <c r="D153" i="2"/>
  <c r="E151" i="2"/>
  <c r="F151" i="2"/>
  <c r="G151" i="2"/>
  <c r="H151" i="2"/>
  <c r="D151" i="2"/>
  <c r="E146" i="2" l="1"/>
  <c r="F146" i="2"/>
  <c r="G146" i="2"/>
  <c r="H146" i="2"/>
  <c r="D146" i="2"/>
  <c r="E148" i="2"/>
  <c r="F148" i="2"/>
  <c r="G148" i="2"/>
  <c r="H148" i="2"/>
  <c r="D148" i="2"/>
  <c r="E144" i="2"/>
  <c r="F144" i="2"/>
  <c r="G144" i="2"/>
  <c r="H144" i="2"/>
  <c r="D144" i="2"/>
  <c r="E108" i="2" l="1"/>
  <c r="F108" i="2"/>
  <c r="G108" i="2"/>
  <c r="H108" i="2"/>
  <c r="D108" i="2"/>
  <c r="E102" i="2"/>
  <c r="F102" i="2"/>
  <c r="G102" i="2"/>
  <c r="H102" i="2"/>
  <c r="D102" i="2"/>
  <c r="E100" i="2"/>
  <c r="F100" i="2"/>
  <c r="G100" i="2"/>
  <c r="H100" i="2"/>
  <c r="D100" i="2"/>
  <c r="E98" i="2"/>
  <c r="F98" i="2"/>
  <c r="G98" i="2"/>
  <c r="H98" i="2"/>
  <c r="E96" i="2"/>
  <c r="F96" i="2"/>
  <c r="G96" i="2"/>
  <c r="H96" i="2"/>
  <c r="E94" i="2"/>
  <c r="F94" i="2"/>
  <c r="G94" i="2"/>
  <c r="H94" i="2"/>
  <c r="E137" i="2"/>
  <c r="F137" i="2"/>
  <c r="G137" i="2"/>
  <c r="H137" i="2"/>
  <c r="D137" i="2"/>
  <c r="F135" i="2"/>
  <c r="G135" i="2"/>
  <c r="H135" i="2"/>
  <c r="D135" i="2"/>
  <c r="H34" i="2"/>
  <c r="G34" i="2"/>
  <c r="F34" i="2"/>
  <c r="E34" i="2"/>
  <c r="D34" i="2"/>
  <c r="D125" i="2"/>
  <c r="G125" i="2"/>
  <c r="H125" i="2"/>
  <c r="F122" i="2"/>
  <c r="G122" i="2"/>
  <c r="H122" i="2"/>
  <c r="D122" i="2"/>
  <c r="E120" i="2"/>
  <c r="F120" i="2"/>
  <c r="G120" i="2"/>
  <c r="D120" i="2"/>
  <c r="E118" i="2"/>
  <c r="F118" i="2"/>
  <c r="G118" i="2"/>
  <c r="H118" i="2"/>
  <c r="D118" i="2"/>
  <c r="E116" i="2"/>
  <c r="F116" i="2"/>
  <c r="G116" i="2"/>
  <c r="H116" i="2"/>
  <c r="D116" i="2"/>
  <c r="D123" i="2"/>
  <c r="F123" i="2"/>
  <c r="G123" i="2"/>
  <c r="E131" i="2"/>
  <c r="F131" i="2"/>
  <c r="G131" i="2"/>
  <c r="H131" i="2"/>
  <c r="D131" i="2"/>
  <c r="E129" i="2"/>
  <c r="F129" i="2"/>
  <c r="G129" i="2"/>
  <c r="H129" i="2"/>
  <c r="D129" i="2"/>
  <c r="G91" i="2"/>
  <c r="H91" i="2"/>
  <c r="D91" i="2"/>
  <c r="E89" i="2"/>
  <c r="F89" i="2"/>
  <c r="G89" i="2"/>
  <c r="H89" i="2"/>
  <c r="D89" i="2"/>
  <c r="E87" i="2"/>
  <c r="G87" i="2"/>
  <c r="H87" i="2"/>
  <c r="D87" i="2"/>
  <c r="H35" i="2" l="1"/>
  <c r="H126" i="2"/>
  <c r="F126" i="2"/>
  <c r="G124" i="2"/>
  <c r="E124" i="2"/>
  <c r="H124" i="2"/>
  <c r="F124" i="2"/>
  <c r="G126" i="2"/>
  <c r="E126" i="2"/>
  <c r="E65" i="2"/>
  <c r="F65" i="2"/>
  <c r="G65" i="2"/>
  <c r="H65" i="2"/>
  <c r="D65" i="2"/>
  <c r="E63" i="2"/>
  <c r="F63" i="2"/>
  <c r="H63" i="2"/>
  <c r="D63" i="2"/>
  <c r="E53" i="2"/>
  <c r="F53" i="2"/>
  <c r="G53" i="2"/>
  <c r="H53" i="2"/>
  <c r="E51" i="2"/>
  <c r="F51" i="2"/>
  <c r="G51" i="2"/>
  <c r="H51" i="2"/>
  <c r="D53" i="2"/>
  <c r="D51" i="2"/>
  <c r="E49" i="2"/>
  <c r="F49" i="2"/>
  <c r="G49" i="2"/>
  <c r="H49" i="2"/>
  <c r="D49" i="2"/>
  <c r="E47" i="2"/>
  <c r="F47" i="2"/>
  <c r="G47" i="2"/>
  <c r="H47" i="2"/>
  <c r="D47" i="2"/>
  <c r="E45" i="2"/>
  <c r="F45" i="2"/>
  <c r="G45" i="2"/>
  <c r="H45" i="2"/>
  <c r="D45" i="2"/>
  <c r="E43" i="2"/>
  <c r="F43" i="2"/>
  <c r="G43" i="2"/>
  <c r="H43" i="2"/>
  <c r="D43" i="2"/>
  <c r="E41" i="2"/>
  <c r="F41" i="2"/>
  <c r="G41" i="2"/>
  <c r="H41" i="2"/>
  <c r="D41" i="2"/>
  <c r="E39" i="2"/>
  <c r="F39" i="2"/>
  <c r="G39" i="2"/>
  <c r="H39" i="2"/>
  <c r="D39" i="2"/>
  <c r="E37" i="2"/>
  <c r="F37" i="2"/>
  <c r="G37" i="2"/>
  <c r="H37" i="2"/>
  <c r="E35" i="2"/>
  <c r="F35" i="2"/>
  <c r="G35" i="2"/>
  <c r="E32" i="2"/>
  <c r="F32" i="2"/>
  <c r="G32" i="2"/>
  <c r="H32" i="2"/>
  <c r="D32" i="2"/>
  <c r="E30" i="2"/>
  <c r="F30" i="2"/>
  <c r="G30" i="2"/>
  <c r="H30" i="2"/>
  <c r="D30" i="2"/>
  <c r="E28" i="2"/>
  <c r="F28" i="2"/>
  <c r="G28" i="2"/>
  <c r="H28" i="2"/>
  <c r="D28" i="2"/>
  <c r="E26" i="2"/>
  <c r="F26" i="2"/>
  <c r="G26" i="2"/>
  <c r="H26" i="2"/>
  <c r="D26" i="2"/>
  <c r="E24" i="2"/>
  <c r="F24" i="2"/>
  <c r="G24" i="2"/>
  <c r="H24" i="2"/>
  <c r="D24" i="2"/>
  <c r="E22" i="2"/>
  <c r="F22" i="2"/>
  <c r="G22" i="2"/>
  <c r="H22" i="2"/>
  <c r="D22" i="2"/>
  <c r="D19" i="2"/>
  <c r="E19" i="2"/>
  <c r="F19" i="2"/>
  <c r="G19" i="2"/>
  <c r="H19" i="2"/>
  <c r="C19" i="2"/>
  <c r="H20" i="2" l="1"/>
  <c r="G20" i="2"/>
  <c r="D20" i="2"/>
  <c r="E20" i="2"/>
  <c r="F20" i="2"/>
  <c r="C125" i="2"/>
  <c r="D126" i="2" s="1"/>
  <c r="C123" i="2"/>
  <c r="D124" i="2" s="1"/>
  <c r="D37" i="2"/>
  <c r="C34" i="2"/>
  <c r="D35" i="2" s="1"/>
</calcChain>
</file>

<file path=xl/sharedStrings.xml><?xml version="1.0" encoding="utf-8"?>
<sst xmlns="http://schemas.openxmlformats.org/spreadsheetml/2006/main" count="305" uniqueCount="103">
  <si>
    <t>Показатели</t>
  </si>
  <si>
    <t>Единица измерения</t>
  </si>
  <si>
    <t>отчет</t>
  </si>
  <si>
    <t>оценка</t>
  </si>
  <si>
    <t>1. Население</t>
  </si>
  <si>
    <t>тыс.чел.</t>
  </si>
  <si>
    <t xml:space="preserve">млн. руб. </t>
  </si>
  <si>
    <t>млн. руб.</t>
  </si>
  <si>
    <t>тыс. кв. м. в общей площади</t>
  </si>
  <si>
    <t>%</t>
  </si>
  <si>
    <t>единиц</t>
  </si>
  <si>
    <t>руб.</t>
  </si>
  <si>
    <t xml:space="preserve">Обеспеченность: </t>
  </si>
  <si>
    <t>темп роста</t>
  </si>
  <si>
    <t>городское население</t>
  </si>
  <si>
    <t>сельское население</t>
  </si>
  <si>
    <t>Среднегодовая численность постоянного населения, в том числе:</t>
  </si>
  <si>
    <t>Родившиеся</t>
  </si>
  <si>
    <t>Умершие</t>
  </si>
  <si>
    <t>Прибывшие на территорию</t>
  </si>
  <si>
    <t>Выбывшие за пределы территории</t>
  </si>
  <si>
    <t>3. Сельское хозяйство, в том числе:</t>
  </si>
  <si>
    <t>Добыча полезных ископаемых</t>
  </si>
  <si>
    <t>Обрабатывающие производства</t>
  </si>
  <si>
    <t>2. Промышленное производство, в том числе:</t>
  </si>
  <si>
    <t>по крупным и средним предприятиям</t>
  </si>
  <si>
    <t>4. Транспорт и связь</t>
  </si>
  <si>
    <t>5. Строительство, в том числе:</t>
  </si>
  <si>
    <t>6. Ввод в действие жилых домов</t>
  </si>
  <si>
    <t>7. Потребительский рынок</t>
  </si>
  <si>
    <t>Оборот розничной торговли, в том числе:</t>
  </si>
  <si>
    <t>Оборот общественного питания, в том числе:</t>
  </si>
  <si>
    <t>Животноводство</t>
  </si>
  <si>
    <t>Растениеводство</t>
  </si>
  <si>
    <t>Доходы предприятий курортно-туристического комплекса - всего</t>
  </si>
  <si>
    <t>Количество отдыхающих - всего</t>
  </si>
  <si>
    <t>тыс. человек</t>
  </si>
  <si>
    <t>Количество мест в организациях отдыха - всего</t>
  </si>
  <si>
    <t xml:space="preserve">единиц </t>
  </si>
  <si>
    <t>Количество организаций - всего</t>
  </si>
  <si>
    <t>8. Санаторно-курортный комплекс</t>
  </si>
  <si>
    <t>Численность работников субъектов малого предпринимательства</t>
  </si>
  <si>
    <t>человек</t>
  </si>
  <si>
    <t>Оборот субъектов малого предпринимательства - всего</t>
  </si>
  <si>
    <t>Число субъектов малого предпринимательства - всего</t>
  </si>
  <si>
    <t>Число субъектов среднего предпринимательства - всего</t>
  </si>
  <si>
    <t>Численность работников субъектов среднего предпринимательства</t>
  </si>
  <si>
    <t>Оборот субъектов среднего предпринимательства - всего</t>
  </si>
  <si>
    <t>10. Инвестиции</t>
  </si>
  <si>
    <t>11. Финансовая деятельность организаций</t>
  </si>
  <si>
    <t>Прибыль прибыльных организаций, в том числе:</t>
  </si>
  <si>
    <t>Убытки, в том числе:</t>
  </si>
  <si>
    <t>Сальдированный результат, в том числе:</t>
  </si>
  <si>
    <t>Доля населения с денежными доходами ниже величины прожиточного минимума</t>
  </si>
  <si>
    <t>Численность работников, в том числе:</t>
  </si>
  <si>
    <t xml:space="preserve">Среднемесячная заработная плата, в том числе: </t>
  </si>
  <si>
    <t xml:space="preserve">Численность детей в дошкольных образовательных учреждениях </t>
  </si>
  <si>
    <t>Количество мест в детских дошкольных учреждениях</t>
  </si>
  <si>
    <t xml:space="preserve">мест  </t>
  </si>
  <si>
    <t>Численность обучающихся в учреждениях общего образования</t>
  </si>
  <si>
    <t>Наличие основных фондов по полной балансовой стоимости на начало года</t>
  </si>
  <si>
    <t>Поступление основных фондов за отчетный год</t>
  </si>
  <si>
    <t>Выбытие основных фондов за отчетный год</t>
  </si>
  <si>
    <t>Количество организаций, зарегистрированных на территории муниципального образования,из них:</t>
  </si>
  <si>
    <t>количество организаций муниципальной формы собственности</t>
  </si>
  <si>
    <t xml:space="preserve">Прибыль (убыток) организаций муниципальной формы собственности по всем видам деятельности 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</si>
  <si>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 </t>
  </si>
  <si>
    <t>Объем платных услуг населению организаций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</si>
  <si>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</si>
  <si>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9. Малое и среднее предпринимательство</t>
  </si>
  <si>
    <t>муниципального образования</t>
  </si>
  <si>
    <t>Темрюкский район</t>
  </si>
  <si>
    <t>УТВЕРЖДЕН</t>
  </si>
  <si>
    <t>распоряжением администрации</t>
  </si>
  <si>
    <t>ПРИЛОЖЕНИЕ № 1</t>
  </si>
  <si>
    <t xml:space="preserve">ПРОГНОЗ  </t>
  </si>
  <si>
    <t>социально-экономического развития  муниципального образования Темрюкский район</t>
  </si>
  <si>
    <t>% в сопост.ценах</t>
  </si>
  <si>
    <t>в том числе доходы коллективных средств размещения</t>
  </si>
  <si>
    <t>Обеспечение электрической энергией, газом и паром</t>
  </si>
  <si>
    <t>Водоснабжение, водоотведение, сбор и утилизация отходов</t>
  </si>
  <si>
    <t>Фонд заработной платы, в том числе:</t>
  </si>
  <si>
    <t>прогноз (базовый вариант)</t>
  </si>
  <si>
    <t>Инвестиции в основной капитал, в том числе:</t>
  </si>
  <si>
    <t>Среднегодовая стоимость основных производственных фондов</t>
  </si>
  <si>
    <t>Реальная заработная плата в % к пред. году</t>
  </si>
  <si>
    <t>12. Фонд заработной платы, среднемесячная заработная плата и численность работников</t>
  </si>
  <si>
    <t>13. Развитие социальной сферы</t>
  </si>
  <si>
    <t>14. Основные фонды</t>
  </si>
  <si>
    <t>15. Муниципальный сектор</t>
  </si>
  <si>
    <t>Количество малых и средних предприятий (юридических лиц)</t>
  </si>
  <si>
    <t>Среднесписочная численность работников (без внешних совместителей) малых и средних предприятий (юридических лиц)</t>
  </si>
  <si>
    <t>Заместитель главы</t>
  </si>
  <si>
    <t xml:space="preserve">муниципального образования </t>
  </si>
  <si>
    <t>Л.В. Криворучко</t>
  </si>
  <si>
    <t>от _____________ №_______________</t>
  </si>
  <si>
    <t xml:space="preserve">на среднесрочный период на 2021 год и на плановый период                           2022-2023 годов </t>
  </si>
  <si>
    <t>-37,2</t>
  </si>
  <si>
    <t>-27,8</t>
  </si>
  <si>
    <t>-26,5</t>
  </si>
  <si>
    <t>-25,4</t>
  </si>
  <si>
    <t>-24,3</t>
  </si>
  <si>
    <t>-23,5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</si>
</sst>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  <numFmt numFmtId="168" formatCode="#,##0.000_ ;\-#,##0.000\ "/>
    <numFmt numFmtId="169" formatCode="#,##0.0_ ;\-#,##0.0\ "/>
    <numFmt numFmtId="170" formatCode="_-* #,##0_р_._-;\-* #,##0_р_._-;_-* &quot;-&quot;??_р_._-;_-@_-"/>
    <numFmt numFmtId="171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</font>
    <font>
      <sz val="10"/>
      <name val="Arial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Arial CYR"/>
      <family val="2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6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/>
    <xf numFmtId="165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0" fontId="9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168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Continuous" vertical="center" wrapText="1"/>
    </xf>
    <xf numFmtId="0" fontId="16" fillId="0" borderId="1" xfId="1" applyFont="1" applyFill="1" applyBorder="1" applyAlignment="1" applyProtection="1">
      <alignment horizontal="left" vertical="center" wrapText="1" shrinkToFit="1"/>
    </xf>
    <xf numFmtId="0" fontId="16" fillId="0" borderId="1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right" vertical="center" wrapText="1"/>
    </xf>
    <xf numFmtId="4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1" xfId="1" applyFont="1" applyFill="1" applyBorder="1" applyAlignment="1" applyProtection="1">
      <alignment horizontal="left" vertical="center" wrapText="1" shrinkToFit="1"/>
    </xf>
    <xf numFmtId="0" fontId="20" fillId="0" borderId="1" xfId="1" applyFont="1" applyFill="1" applyBorder="1" applyAlignment="1" applyProtection="1">
      <alignment horizontal="right" vertical="center" wrapText="1" shrinkToFit="1"/>
    </xf>
    <xf numFmtId="169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1" applyFont="1" applyFill="1" applyBorder="1" applyAlignment="1">
      <alignment horizontal="left" vertical="center" wrapText="1" shrinkToFit="1"/>
    </xf>
    <xf numFmtId="165" fontId="19" fillId="0" borderId="1" xfId="0" applyNumberFormat="1" applyFont="1" applyFill="1" applyBorder="1" applyAlignment="1">
      <alignment horizontal="right" vertical="center"/>
    </xf>
    <xf numFmtId="0" fontId="21" fillId="0" borderId="1" xfId="1" applyFont="1" applyFill="1" applyBorder="1" applyAlignment="1" applyProtection="1">
      <alignment horizontal="right" vertical="center" wrapText="1" shrinkToFit="1"/>
    </xf>
    <xf numFmtId="166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16" fillId="0" borderId="1" xfId="1" applyNumberFormat="1" applyFont="1" applyFill="1" applyBorder="1" applyAlignment="1" applyProtection="1">
      <alignment horizontal="right" vertical="center" wrapText="1"/>
    </xf>
    <xf numFmtId="0" fontId="21" fillId="0" borderId="1" xfId="1" applyFont="1" applyFill="1" applyBorder="1" applyAlignment="1">
      <alignment horizontal="right" vertical="center" wrapText="1" shrinkToFit="1"/>
    </xf>
    <xf numFmtId="0" fontId="16" fillId="0" borderId="1" xfId="1" applyFont="1" applyFill="1" applyBorder="1" applyAlignment="1">
      <alignment horizontal="center" vertical="center" wrapText="1" shrinkToFit="1"/>
    </xf>
    <xf numFmtId="165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0" applyFont="1" applyBorder="1"/>
    <xf numFmtId="0" fontId="16" fillId="0" borderId="1" xfId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/>
    <xf numFmtId="169" fontId="16" fillId="0" borderId="1" xfId="1" applyNumberFormat="1" applyFont="1" applyFill="1" applyBorder="1" applyAlignment="1" applyProtection="1">
      <alignment horizontal="right" wrapText="1"/>
      <protection locked="0"/>
    </xf>
    <xf numFmtId="165" fontId="19" fillId="0" borderId="1" xfId="1" applyNumberFormat="1" applyFont="1" applyFill="1" applyBorder="1" applyAlignment="1" applyProtection="1">
      <alignment vertical="center" wrapText="1"/>
    </xf>
    <xf numFmtId="165" fontId="16" fillId="0" borderId="1" xfId="0" applyNumberFormat="1" applyFont="1" applyFill="1" applyBorder="1" applyAlignment="1" applyProtection="1">
      <alignment horizontal="right" wrapText="1"/>
      <protection locked="0"/>
    </xf>
    <xf numFmtId="165" fontId="19" fillId="0" borderId="1" xfId="1" applyNumberFormat="1" applyFont="1" applyFill="1" applyBorder="1" applyAlignment="1" applyProtection="1">
      <alignment horizontal="right" vertical="center" wrapText="1"/>
    </xf>
    <xf numFmtId="165" fontId="19" fillId="3" borderId="1" xfId="1" applyNumberFormat="1" applyFont="1" applyFill="1" applyBorder="1" applyAlignment="1" applyProtection="1">
      <alignment horizontal="right" vertical="center" wrapText="1"/>
    </xf>
    <xf numFmtId="1" fontId="19" fillId="3" borderId="1" xfId="1" applyNumberFormat="1" applyFont="1" applyFill="1" applyBorder="1" applyAlignment="1" applyProtection="1">
      <alignment horizontal="right" vertical="center" wrapText="1"/>
    </xf>
    <xf numFmtId="1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1" applyNumberFormat="1" applyFont="1" applyFill="1" applyBorder="1" applyAlignment="1" applyProtection="1">
      <alignment horizontal="right" wrapText="1"/>
      <protection locked="0"/>
    </xf>
    <xf numFmtId="0" fontId="16" fillId="2" borderId="1" xfId="1" applyFont="1" applyFill="1" applyBorder="1" applyAlignment="1" applyProtection="1">
      <alignment horizontal="left" vertical="center" wrapText="1" shrinkToFit="1"/>
    </xf>
    <xf numFmtId="165" fontId="4" fillId="0" borderId="1" xfId="0" applyNumberFormat="1" applyFont="1" applyFill="1" applyBorder="1" applyAlignment="1">
      <alignment horizontal="right" vertical="center" wrapText="1"/>
    </xf>
    <xf numFmtId="170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19" fillId="0" borderId="1" xfId="0" applyNumberFormat="1" applyFont="1" applyFill="1" applyBorder="1" applyAlignment="1">
      <alignment horizontal="right"/>
    </xf>
    <xf numFmtId="0" fontId="22" fillId="0" borderId="1" xfId="1" applyFont="1" applyFill="1" applyBorder="1" applyAlignment="1" applyProtection="1">
      <alignment horizontal="center" vertical="center" wrapText="1"/>
    </xf>
    <xf numFmtId="3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/>
    <xf numFmtId="0" fontId="0" fillId="0" borderId="0" xfId="0" applyAlignme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/>
    <xf numFmtId="171" fontId="4" fillId="0" borderId="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1" xfId="1" applyFont="1" applyFill="1" applyBorder="1" applyAlignment="1" applyProtection="1">
      <alignment horizontal="center" wrapText="1"/>
    </xf>
    <xf numFmtId="0" fontId="24" fillId="0" borderId="0" xfId="0" applyFont="1" applyAlignment="1">
      <alignment horizontal="right"/>
    </xf>
    <xf numFmtId="0" fontId="0" fillId="0" borderId="0" xfId="0" applyAlignment="1"/>
    <xf numFmtId="0" fontId="1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wrapText="1"/>
    </xf>
    <xf numFmtId="0" fontId="18" fillId="0" borderId="3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75">
    <cellStyle name="Excel Built-in Excel Built-in Excel Built-in Excel Built-in Excel Built-in Excel Built-in TableStyleLight1" xfId="4"/>
    <cellStyle name="Excel Built-in Excel Built-in Excel Built-in Excel Built-in Excel Built-in Обычный 2" xfId="5"/>
    <cellStyle name="Excel Built-in Normal" xfId="6"/>
    <cellStyle name="TableStyleLight1" xfId="7"/>
    <cellStyle name="Обычный" xfId="0" builtinId="0"/>
    <cellStyle name="Обычный 10" xfId="8"/>
    <cellStyle name="Обычный 11" xfId="9"/>
    <cellStyle name="Обычный 11 2" xfId="10"/>
    <cellStyle name="Обычный 11 2 2" xfId="11"/>
    <cellStyle name="Обычный 11 2 3" xfId="12"/>
    <cellStyle name="Обычный 11 2 4" xfId="13"/>
    <cellStyle name="Обычный 11 3" xfId="14"/>
    <cellStyle name="Обычный 11 3 2" xfId="15"/>
    <cellStyle name="Обычный 11 3 3" xfId="16"/>
    <cellStyle name="Обычный 11 3 4" xfId="17"/>
    <cellStyle name="Обычный 11 4" xfId="18"/>
    <cellStyle name="Обычный 11 5" xfId="19"/>
    <cellStyle name="Обычный 11 6" xfId="20"/>
    <cellStyle name="Обычный 12" xfId="21"/>
    <cellStyle name="Обычный 12 2" xfId="22"/>
    <cellStyle name="Обычный 12 2 2" xfId="23"/>
    <cellStyle name="Обычный 12 2 3" xfId="24"/>
    <cellStyle name="Обычный 12 2 4" xfId="25"/>
    <cellStyle name="Обычный 12 3" xfId="26"/>
    <cellStyle name="Обычный 12 3 2" xfId="27"/>
    <cellStyle name="Обычный 12 3 3" xfId="28"/>
    <cellStyle name="Обычный 12 3 4" xfId="29"/>
    <cellStyle name="Обычный 12 4" xfId="30"/>
    <cellStyle name="Обычный 12 5" xfId="31"/>
    <cellStyle name="Обычный 12 6" xfId="32"/>
    <cellStyle name="Обычный 13" xfId="33"/>
    <cellStyle name="Обычный 13 2" xfId="34"/>
    <cellStyle name="Обычный 13 2 2" xfId="35"/>
    <cellStyle name="Обычный 13 2 3" xfId="36"/>
    <cellStyle name="Обычный 13 2 4" xfId="37"/>
    <cellStyle name="Обычный 13 3" xfId="38"/>
    <cellStyle name="Обычный 13 3 2" xfId="39"/>
    <cellStyle name="Обычный 13 3 3" xfId="40"/>
    <cellStyle name="Обычный 13 3 4" xfId="41"/>
    <cellStyle name="Обычный 13 4" xfId="42"/>
    <cellStyle name="Обычный 13 4 2" xfId="43"/>
    <cellStyle name="Обычный 13 4 3" xfId="44"/>
    <cellStyle name="Обычный 13 4 4" xfId="45"/>
    <cellStyle name="Обычный 13 5" xfId="46"/>
    <cellStyle name="Обычный 13 6" xfId="47"/>
    <cellStyle name="Обычный 13 7" xfId="48"/>
    <cellStyle name="Обычный 14" xfId="49"/>
    <cellStyle name="Обычный 14 2" xfId="50"/>
    <cellStyle name="Обычный 14 3" xfId="51"/>
    <cellStyle name="Обычный 14 4" xfId="52"/>
    <cellStyle name="Обычный 15" xfId="53"/>
    <cellStyle name="Обычный 15 2" xfId="54"/>
    <cellStyle name="Обычный 15 3" xfId="55"/>
    <cellStyle name="Обычный 15 4" xfId="56"/>
    <cellStyle name="Обычный 16" xfId="57"/>
    <cellStyle name="Обычный 17" xfId="58"/>
    <cellStyle name="Обычный 17 2" xfId="59"/>
    <cellStyle name="Обычный 2" xfId="1"/>
    <cellStyle name="Обычный 2 2" xfId="3"/>
    <cellStyle name="Обычный 2 2 2" xfId="61"/>
    <cellStyle name="Обычный 2 2 2 10" xfId="62"/>
    <cellStyle name="Обычный 2 2 2 2" xfId="63"/>
    <cellStyle name="Обычный 2 2 2 2 2" xfId="64"/>
    <cellStyle name="Обычный 2 2 2 2 2 2" xfId="65"/>
    <cellStyle name="Обычный 2 2 2 2 2 3" xfId="66"/>
    <cellStyle name="Обычный 2 2 2 2 2 4" xfId="67"/>
    <cellStyle name="Обычный 2 2 2 2 3" xfId="68"/>
    <cellStyle name="Обычный 2 2 2 2 3 2" xfId="69"/>
    <cellStyle name="Обычный 2 2 2 2 3 3" xfId="70"/>
    <cellStyle name="Обычный 2 2 2 2 3 4" xfId="71"/>
    <cellStyle name="Обычный 2 2 2 2 4" xfId="72"/>
    <cellStyle name="Обычный 2 2 2 2 5" xfId="73"/>
    <cellStyle name="Обычный 2 2 2 2 6" xfId="74"/>
    <cellStyle name="Обычный 2 2 2 3" xfId="75"/>
    <cellStyle name="Обычный 2 2 2 3 2" xfId="76"/>
    <cellStyle name="Обычный 2 2 2 3 2 2" xfId="77"/>
    <cellStyle name="Обычный 2 2 2 3 2 3" xfId="78"/>
    <cellStyle name="Обычный 2 2 2 3 2 4" xfId="79"/>
    <cellStyle name="Обычный 2 2 2 3 3" xfId="80"/>
    <cellStyle name="Обычный 2 2 2 3 3 2" xfId="81"/>
    <cellStyle name="Обычный 2 2 2 3 3 3" xfId="82"/>
    <cellStyle name="Обычный 2 2 2 3 3 4" xfId="83"/>
    <cellStyle name="Обычный 2 2 2 3 4" xfId="84"/>
    <cellStyle name="Обычный 2 2 2 3 5" xfId="85"/>
    <cellStyle name="Обычный 2 2 2 3 6" xfId="86"/>
    <cellStyle name="Обычный 2 2 2 4" xfId="87"/>
    <cellStyle name="Обычный 2 2 2 4 2" xfId="88"/>
    <cellStyle name="Обычный 2 2 2 4 2 2" xfId="89"/>
    <cellStyle name="Обычный 2 2 2 4 2 3" xfId="90"/>
    <cellStyle name="Обычный 2 2 2 4 2 4" xfId="91"/>
    <cellStyle name="Обычный 2 2 2 4 3" xfId="92"/>
    <cellStyle name="Обычный 2 2 2 4 3 2" xfId="93"/>
    <cellStyle name="Обычный 2 2 2 4 3 3" xfId="94"/>
    <cellStyle name="Обычный 2 2 2 4 3 4" xfId="95"/>
    <cellStyle name="Обычный 2 2 2 4 4" xfId="96"/>
    <cellStyle name="Обычный 2 2 2 4 5" xfId="97"/>
    <cellStyle name="Обычный 2 2 2 4 6" xfId="98"/>
    <cellStyle name="Обычный 2 2 2 5" xfId="99"/>
    <cellStyle name="Обычный 2 2 2 5 2" xfId="100"/>
    <cellStyle name="Обычный 2 2 2 5 3" xfId="101"/>
    <cellStyle name="Обычный 2 2 2 5 4" xfId="102"/>
    <cellStyle name="Обычный 2 2 2 6" xfId="103"/>
    <cellStyle name="Обычный 2 2 2 6 2" xfId="104"/>
    <cellStyle name="Обычный 2 2 2 6 3" xfId="105"/>
    <cellStyle name="Обычный 2 2 2 6 4" xfId="106"/>
    <cellStyle name="Обычный 2 2 2 7" xfId="107"/>
    <cellStyle name="Обычный 2 2 2 7 2" xfId="108"/>
    <cellStyle name="Обычный 2 2 2 7 2 2" xfId="109"/>
    <cellStyle name="Обычный 2 2 2 7 3" xfId="110"/>
    <cellStyle name="Обычный 2 2 2 7 4" xfId="111"/>
    <cellStyle name="Обычный 2 2 2 8" xfId="112"/>
    <cellStyle name="Обычный 2 2 2 9" xfId="113"/>
    <cellStyle name="Обычный 2 2 3" xfId="114"/>
    <cellStyle name="Обычный 2 2 4" xfId="334"/>
    <cellStyle name="Обычный 2 2 5" xfId="60"/>
    <cellStyle name="Обычный 2 3" xfId="115"/>
    <cellStyle name="Обычный 2 3 2" xfId="116"/>
    <cellStyle name="Обычный 2 3 2 2" xfId="117"/>
    <cellStyle name="Обычный 2 3 2 2 2" xfId="118"/>
    <cellStyle name="Обычный 2 3 2 2 3" xfId="119"/>
    <cellStyle name="Обычный 2 3 2 2 4" xfId="120"/>
    <cellStyle name="Обычный 2 3 2 3" xfId="121"/>
    <cellStyle name="Обычный 2 3 2 3 2" xfId="122"/>
    <cellStyle name="Обычный 2 3 2 3 3" xfId="123"/>
    <cellStyle name="Обычный 2 3 2 3 4" xfId="124"/>
    <cellStyle name="Обычный 2 3 2 4" xfId="125"/>
    <cellStyle name="Обычный 2 3 2 5" xfId="126"/>
    <cellStyle name="Обычный 2 3 2 6" xfId="127"/>
    <cellStyle name="Обычный 2 3 3" xfId="128"/>
    <cellStyle name="Обычный 2 3 3 2" xfId="129"/>
    <cellStyle name="Обычный 2 3 3 2 2" xfId="130"/>
    <cellStyle name="Обычный 2 3 3 2 3" xfId="131"/>
    <cellStyle name="Обычный 2 3 3 2 4" xfId="132"/>
    <cellStyle name="Обычный 2 3 3 3" xfId="133"/>
    <cellStyle name="Обычный 2 3 3 3 2" xfId="134"/>
    <cellStyle name="Обычный 2 3 3 3 3" xfId="135"/>
    <cellStyle name="Обычный 2 3 3 3 4" xfId="136"/>
    <cellStyle name="Обычный 2 3 3 4" xfId="137"/>
    <cellStyle name="Обычный 2 3 3 5" xfId="138"/>
    <cellStyle name="Обычный 2 3 3 6" xfId="139"/>
    <cellStyle name="Обычный 2 3 4" xfId="140"/>
    <cellStyle name="Обычный 2 3 4 2" xfId="141"/>
    <cellStyle name="Обычный 2 3 4 2 2" xfId="142"/>
    <cellStyle name="Обычный 2 3 4 2 3" xfId="143"/>
    <cellStyle name="Обычный 2 3 4 2 4" xfId="144"/>
    <cellStyle name="Обычный 2 3 4 3" xfId="145"/>
    <cellStyle name="Обычный 2 3 4 3 2" xfId="146"/>
    <cellStyle name="Обычный 2 3 4 3 3" xfId="147"/>
    <cellStyle name="Обычный 2 3 4 3 4" xfId="148"/>
    <cellStyle name="Обычный 2 3 4 4" xfId="149"/>
    <cellStyle name="Обычный 2 3 4 5" xfId="150"/>
    <cellStyle name="Обычный 2 3 4 6" xfId="151"/>
    <cellStyle name="Обычный 2 3 5" xfId="152"/>
    <cellStyle name="Обычный 2 3 5 2" xfId="153"/>
    <cellStyle name="Обычный 2 3 5 3" xfId="154"/>
    <cellStyle name="Обычный 2 3 5 4" xfId="155"/>
    <cellStyle name="Обычный 2 3 6" xfId="156"/>
    <cellStyle name="Обычный 2 3 6 2" xfId="157"/>
    <cellStyle name="Обычный 2 3 6 3" xfId="158"/>
    <cellStyle name="Обычный 2 3 6 4" xfId="159"/>
    <cellStyle name="Обычный 2 3 7" xfId="160"/>
    <cellStyle name="Обычный 2 3 8" xfId="161"/>
    <cellStyle name="Обычный 2 3 9" xfId="162"/>
    <cellStyle name="Обычный 2 4" xfId="163"/>
    <cellStyle name="Обычный 3" xfId="164"/>
    <cellStyle name="Обычный 3 2" xfId="165"/>
    <cellStyle name="Обычный 3 3" xfId="166"/>
    <cellStyle name="Обычный 3 3 2" xfId="167"/>
    <cellStyle name="Обычный 3 3 2 2" xfId="168"/>
    <cellStyle name="Обычный 3 3 2 3" xfId="169"/>
    <cellStyle name="Обычный 3 3 2 4" xfId="170"/>
    <cellStyle name="Обычный 3 3 3" xfId="171"/>
    <cellStyle name="Обычный 3 3 3 2" xfId="172"/>
    <cellStyle name="Обычный 3 3 3 3" xfId="173"/>
    <cellStyle name="Обычный 3 3 3 4" xfId="174"/>
    <cellStyle name="Обычный 3 3 4" xfId="175"/>
    <cellStyle name="Обычный 3 3 4 2" xfId="176"/>
    <cellStyle name="Обычный 3 3 4 3" xfId="177"/>
    <cellStyle name="Обычный 3 3 4 4" xfId="178"/>
    <cellStyle name="Обычный 3 3 5" xfId="179"/>
    <cellStyle name="Обычный 3 3 6" xfId="180"/>
    <cellStyle name="Обычный 3 3 7" xfId="181"/>
    <cellStyle name="Обычный 3 4" xfId="182"/>
    <cellStyle name="Обычный 3 4 2" xfId="183"/>
    <cellStyle name="Обычный 3 4 2 2" xfId="184"/>
    <cellStyle name="Обычный 3 4 2 3" xfId="185"/>
    <cellStyle name="Обычный 3 4 2 4" xfId="186"/>
    <cellStyle name="Обычный 3 4 3" xfId="187"/>
    <cellStyle name="Обычный 3 4 3 2" xfId="188"/>
    <cellStyle name="Обычный 3 4 3 3" xfId="189"/>
    <cellStyle name="Обычный 3 4 3 4" xfId="190"/>
    <cellStyle name="Обычный 3 4 4" xfId="191"/>
    <cellStyle name="Обычный 3 4 5" xfId="192"/>
    <cellStyle name="Обычный 3 4 6" xfId="193"/>
    <cellStyle name="Обычный 3 5" xfId="194"/>
    <cellStyle name="Обычный 3 5 2" xfId="195"/>
    <cellStyle name="Обычный 3 5 2 2" xfId="196"/>
    <cellStyle name="Обычный 3 5 2 3" xfId="197"/>
    <cellStyle name="Обычный 3 5 2 4" xfId="198"/>
    <cellStyle name="Обычный 3 5 3" xfId="199"/>
    <cellStyle name="Обычный 3 5 3 2" xfId="200"/>
    <cellStyle name="Обычный 3 5 3 3" xfId="201"/>
    <cellStyle name="Обычный 3 5 3 4" xfId="202"/>
    <cellStyle name="Обычный 3 5 4" xfId="203"/>
    <cellStyle name="Обычный 3 5 5" xfId="204"/>
    <cellStyle name="Обычный 3 5 6" xfId="205"/>
    <cellStyle name="Обычный 3 6" xfId="206"/>
    <cellStyle name="Обычный 3 6 2" xfId="207"/>
    <cellStyle name="Обычный 3 6 2 2" xfId="208"/>
    <cellStyle name="Обычный 3 6 2 3" xfId="209"/>
    <cellStyle name="Обычный 3 6 2 4" xfId="210"/>
    <cellStyle name="Обычный 3 6 3" xfId="211"/>
    <cellStyle name="Обычный 3 6 3 2" xfId="212"/>
    <cellStyle name="Обычный 3 6 3 3" xfId="213"/>
    <cellStyle name="Обычный 3 6 3 4" xfId="214"/>
    <cellStyle name="Обычный 3 6 4" xfId="215"/>
    <cellStyle name="Обычный 3 6 5" xfId="216"/>
    <cellStyle name="Обычный 3 6 6" xfId="217"/>
    <cellStyle name="Обычный 3 7" xfId="218"/>
    <cellStyle name="Обычный 4" xfId="2"/>
    <cellStyle name="Обычный 4 2" xfId="220"/>
    <cellStyle name="Обычный 4 3" xfId="335"/>
    <cellStyle name="Обычный 4 4" xfId="219"/>
    <cellStyle name="Обычный 5" xfId="221"/>
    <cellStyle name="Обычный 6" xfId="222"/>
    <cellStyle name="Обычный 7" xfId="223"/>
    <cellStyle name="Обычный 7 2" xfId="224"/>
    <cellStyle name="Обычный 7 3" xfId="225"/>
    <cellStyle name="Обычный 7 3 2" xfId="226"/>
    <cellStyle name="Обычный 7 3 3" xfId="227"/>
    <cellStyle name="Обычный 7 3 4" xfId="228"/>
    <cellStyle name="Обычный 7 4" xfId="229"/>
    <cellStyle name="Обычный 7 4 2" xfId="230"/>
    <cellStyle name="Обычный 7 4 3" xfId="231"/>
    <cellStyle name="Обычный 7 4 4" xfId="232"/>
    <cellStyle name="Обычный 7 5" xfId="233"/>
    <cellStyle name="Обычный 7 6" xfId="234"/>
    <cellStyle name="Обычный 7 7" xfId="235"/>
    <cellStyle name="Обычный 8" xfId="236"/>
    <cellStyle name="Обычный 9" xfId="237"/>
    <cellStyle name="Обычный 9 2" xfId="238"/>
    <cellStyle name="Обычный 9 2 2" xfId="239"/>
    <cellStyle name="Обычный 9 2 2 2" xfId="240"/>
    <cellStyle name="Обычный 9 2 2 3" xfId="241"/>
    <cellStyle name="Обычный 9 2 2 4" xfId="242"/>
    <cellStyle name="Обычный 9 2 3" xfId="243"/>
    <cellStyle name="Обычный 9 2 3 2" xfId="244"/>
    <cellStyle name="Обычный 9 2 3 3" xfId="245"/>
    <cellStyle name="Обычный 9 2 3 4" xfId="246"/>
    <cellStyle name="Обычный 9 2 4" xfId="247"/>
    <cellStyle name="Обычный 9 2 5" xfId="248"/>
    <cellStyle name="Обычный 9 2 6" xfId="249"/>
    <cellStyle name="Обычный 9 3" xfId="250"/>
    <cellStyle name="Обычный 9 3 2" xfId="251"/>
    <cellStyle name="Обычный 9 3 2 2" xfId="252"/>
    <cellStyle name="Обычный 9 3 2 3" xfId="253"/>
    <cellStyle name="Обычный 9 3 2 4" xfId="254"/>
    <cellStyle name="Обычный 9 3 3" xfId="255"/>
    <cellStyle name="Обычный 9 3 3 2" xfId="256"/>
    <cellStyle name="Обычный 9 3 3 3" xfId="257"/>
    <cellStyle name="Обычный 9 3 3 4" xfId="258"/>
    <cellStyle name="Обычный 9 3 4" xfId="259"/>
    <cellStyle name="Обычный 9 3 5" xfId="260"/>
    <cellStyle name="Обычный 9 3 6" xfId="261"/>
    <cellStyle name="Обычный 9 4" xfId="262"/>
    <cellStyle name="Обычный 9 4 2" xfId="263"/>
    <cellStyle name="Обычный 9 4 2 2" xfId="264"/>
    <cellStyle name="Обычный 9 4 2 3" xfId="265"/>
    <cellStyle name="Обычный 9 4 2 4" xfId="266"/>
    <cellStyle name="Обычный 9 4 3" xfId="267"/>
    <cellStyle name="Обычный 9 4 3 2" xfId="268"/>
    <cellStyle name="Обычный 9 4 3 3" xfId="269"/>
    <cellStyle name="Обычный 9 4 3 4" xfId="270"/>
    <cellStyle name="Обычный 9 4 4" xfId="271"/>
    <cellStyle name="Обычный 9 4 5" xfId="272"/>
    <cellStyle name="Обычный 9 4 6" xfId="273"/>
    <cellStyle name="Обычный 9 5" xfId="274"/>
    <cellStyle name="Обычный 9 5 2" xfId="275"/>
    <cellStyle name="Обычный 9 5 3" xfId="276"/>
    <cellStyle name="Обычный 9 5 4" xfId="277"/>
    <cellStyle name="Обычный 9 6" xfId="278"/>
    <cellStyle name="Обычный 9 6 2" xfId="279"/>
    <cellStyle name="Обычный 9 6 3" xfId="280"/>
    <cellStyle name="Обычный 9 6 4" xfId="281"/>
    <cellStyle name="Обычный 9 7" xfId="282"/>
    <cellStyle name="Обычный 9 8" xfId="283"/>
    <cellStyle name="Обычный 9 9" xfId="284"/>
    <cellStyle name="Процентный 2" xfId="285"/>
    <cellStyle name="Процентный 3" xfId="286"/>
    <cellStyle name="Финансовый 2" xfId="287"/>
    <cellStyle name="Финансовый 2 10" xfId="288"/>
    <cellStyle name="Финансовый 2 10 2" xfId="336"/>
    <cellStyle name="Финансовый 2 11" xfId="289"/>
    <cellStyle name="Финансовый 2 11 2" xfId="337"/>
    <cellStyle name="Финансовый 2 2" xfId="290"/>
    <cellStyle name="Финансовый 2 3" xfId="291"/>
    <cellStyle name="Финансовый 2 4" xfId="292"/>
    <cellStyle name="Финансовый 2 5" xfId="293"/>
    <cellStyle name="Финансовый 2 5 2" xfId="294"/>
    <cellStyle name="Финансовый 2 5 2 2" xfId="295"/>
    <cellStyle name="Финансовый 2 5 2 2 2" xfId="340"/>
    <cellStyle name="Финансовый 2 5 2 3" xfId="296"/>
    <cellStyle name="Финансовый 2 5 2 3 2" xfId="341"/>
    <cellStyle name="Финансовый 2 5 2 4" xfId="297"/>
    <cellStyle name="Финансовый 2 5 2 4 2" xfId="342"/>
    <cellStyle name="Финансовый 2 5 2 5" xfId="339"/>
    <cellStyle name="Финансовый 2 5 3" xfId="298"/>
    <cellStyle name="Финансовый 2 5 3 2" xfId="299"/>
    <cellStyle name="Финансовый 2 5 3 2 2" xfId="344"/>
    <cellStyle name="Финансовый 2 5 3 3" xfId="300"/>
    <cellStyle name="Финансовый 2 5 3 3 2" xfId="345"/>
    <cellStyle name="Финансовый 2 5 3 4" xfId="301"/>
    <cellStyle name="Финансовый 2 5 3 4 2" xfId="346"/>
    <cellStyle name="Финансовый 2 5 3 5" xfId="343"/>
    <cellStyle name="Финансовый 2 5 4" xfId="302"/>
    <cellStyle name="Финансовый 2 5 4 2" xfId="347"/>
    <cellStyle name="Финансовый 2 5 5" xfId="303"/>
    <cellStyle name="Финансовый 2 5 5 2" xfId="348"/>
    <cellStyle name="Финансовый 2 5 6" xfId="304"/>
    <cellStyle name="Финансовый 2 5 6 2" xfId="349"/>
    <cellStyle name="Финансовый 2 5 7" xfId="338"/>
    <cellStyle name="Финансовый 2 6" xfId="305"/>
    <cellStyle name="Финансовый 2 6 2" xfId="306"/>
    <cellStyle name="Финансовый 2 6 2 2" xfId="307"/>
    <cellStyle name="Финансовый 2 6 2 2 2" xfId="352"/>
    <cellStyle name="Финансовый 2 6 2 3" xfId="308"/>
    <cellStyle name="Финансовый 2 6 2 3 2" xfId="353"/>
    <cellStyle name="Финансовый 2 6 2 4" xfId="309"/>
    <cellStyle name="Финансовый 2 6 2 4 2" xfId="354"/>
    <cellStyle name="Финансовый 2 6 2 5" xfId="351"/>
    <cellStyle name="Финансовый 2 6 3" xfId="310"/>
    <cellStyle name="Финансовый 2 6 3 2" xfId="311"/>
    <cellStyle name="Финансовый 2 6 3 2 2" xfId="356"/>
    <cellStyle name="Финансовый 2 6 3 3" xfId="312"/>
    <cellStyle name="Финансовый 2 6 3 3 2" xfId="357"/>
    <cellStyle name="Финансовый 2 6 3 4" xfId="313"/>
    <cellStyle name="Финансовый 2 6 3 4 2" xfId="358"/>
    <cellStyle name="Финансовый 2 6 3 5" xfId="355"/>
    <cellStyle name="Финансовый 2 6 4" xfId="314"/>
    <cellStyle name="Финансовый 2 6 4 2" xfId="359"/>
    <cellStyle name="Финансовый 2 6 5" xfId="315"/>
    <cellStyle name="Финансовый 2 6 5 2" xfId="360"/>
    <cellStyle name="Финансовый 2 6 6" xfId="316"/>
    <cellStyle name="Финансовый 2 6 6 2" xfId="361"/>
    <cellStyle name="Финансовый 2 6 7" xfId="350"/>
    <cellStyle name="Финансовый 2 7" xfId="317"/>
    <cellStyle name="Финансовый 2 7 2" xfId="318"/>
    <cellStyle name="Финансовый 2 7 2 2" xfId="319"/>
    <cellStyle name="Финансовый 2 7 2 2 2" xfId="364"/>
    <cellStyle name="Финансовый 2 7 2 3" xfId="320"/>
    <cellStyle name="Финансовый 2 7 2 3 2" xfId="365"/>
    <cellStyle name="Финансовый 2 7 2 4" xfId="321"/>
    <cellStyle name="Финансовый 2 7 2 4 2" xfId="366"/>
    <cellStyle name="Финансовый 2 7 2 5" xfId="363"/>
    <cellStyle name="Финансовый 2 7 3" xfId="322"/>
    <cellStyle name="Финансовый 2 7 3 2" xfId="323"/>
    <cellStyle name="Финансовый 2 7 3 2 2" xfId="368"/>
    <cellStyle name="Финансовый 2 7 3 3" xfId="324"/>
    <cellStyle name="Финансовый 2 7 3 3 2" xfId="369"/>
    <cellStyle name="Финансовый 2 7 3 4" xfId="325"/>
    <cellStyle name="Финансовый 2 7 3 4 2" xfId="370"/>
    <cellStyle name="Финансовый 2 7 3 5" xfId="367"/>
    <cellStyle name="Финансовый 2 7 4" xfId="326"/>
    <cellStyle name="Финансовый 2 7 4 2" xfId="371"/>
    <cellStyle name="Финансовый 2 7 5" xfId="327"/>
    <cellStyle name="Финансовый 2 7 5 2" xfId="372"/>
    <cellStyle name="Финансовый 2 7 6" xfId="328"/>
    <cellStyle name="Финансовый 2 7 6 2" xfId="373"/>
    <cellStyle name="Финансовый 2 7 7" xfId="362"/>
    <cellStyle name="Финансовый 2 8" xfId="329"/>
    <cellStyle name="Финансовый 2 9" xfId="330"/>
    <cellStyle name="Финансовый 2 9 2" xfId="374"/>
    <cellStyle name="Финансовый 3" xfId="331"/>
    <cellStyle name="Финансовый 3 2" xfId="332"/>
    <cellStyle name="Финансовый 4" xfId="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tabSelected="1" view="pageBreakPreview" zoomScaleNormal="100" zoomScaleSheetLayoutView="100" workbookViewId="0">
      <selection activeCell="D156" sqref="D156"/>
    </sheetView>
  </sheetViews>
  <sheetFormatPr defaultColWidth="44.140625" defaultRowHeight="15.75" x14ac:dyDescent="0.25"/>
  <cols>
    <col min="1" max="1" width="38.7109375" style="1" customWidth="1"/>
    <col min="2" max="2" width="14.140625" style="1" customWidth="1"/>
    <col min="3" max="3" width="13.85546875" style="1" customWidth="1"/>
    <col min="4" max="5" width="14.7109375" style="1" customWidth="1"/>
    <col min="6" max="7" width="14.28515625" style="1" customWidth="1"/>
    <col min="8" max="8" width="14.5703125" style="1" customWidth="1"/>
    <col min="9" max="16384" width="44.140625" style="1"/>
  </cols>
  <sheetData>
    <row r="1" spans="1:9" ht="27.75" x14ac:dyDescent="0.4">
      <c r="A1" s="44"/>
      <c r="B1" s="44"/>
      <c r="C1" s="44"/>
      <c r="D1" s="44"/>
      <c r="E1" s="64" t="s">
        <v>74</v>
      </c>
      <c r="F1" s="57"/>
      <c r="G1" s="57"/>
      <c r="H1" s="57"/>
      <c r="I1" s="48"/>
    </row>
    <row r="2" spans="1:9" ht="27.75" x14ac:dyDescent="0.4">
      <c r="A2" s="44"/>
      <c r="B2" s="44"/>
      <c r="C2" s="44"/>
      <c r="D2" s="44"/>
      <c r="E2" s="45"/>
      <c r="F2" s="49"/>
      <c r="G2" s="49"/>
      <c r="H2" s="49"/>
    </row>
    <row r="3" spans="1:9" ht="27.75" x14ac:dyDescent="0.4">
      <c r="A3" s="44"/>
      <c r="B3" s="44"/>
      <c r="C3" s="44"/>
      <c r="D3" s="44"/>
      <c r="E3" s="64" t="s">
        <v>72</v>
      </c>
      <c r="F3" s="66"/>
      <c r="G3" s="66"/>
      <c r="H3" s="66"/>
      <c r="I3" s="47"/>
    </row>
    <row r="4" spans="1:9" ht="27.75" x14ac:dyDescent="0.4">
      <c r="A4" s="44"/>
      <c r="B4" s="44"/>
      <c r="C4" s="44"/>
      <c r="D4" s="44"/>
      <c r="E4" s="64" t="s">
        <v>73</v>
      </c>
      <c r="F4" s="57"/>
      <c r="G4" s="57"/>
      <c r="H4" s="57"/>
    </row>
    <row r="5" spans="1:9" ht="27.75" x14ac:dyDescent="0.4">
      <c r="A5" s="44"/>
      <c r="B5" s="44"/>
      <c r="C5" s="44"/>
      <c r="D5" s="44"/>
      <c r="E5" s="64" t="s">
        <v>70</v>
      </c>
      <c r="F5" s="57"/>
      <c r="G5" s="57"/>
      <c r="H5" s="57"/>
      <c r="I5" s="47"/>
    </row>
    <row r="6" spans="1:9" ht="27.75" x14ac:dyDescent="0.4">
      <c r="A6" s="44"/>
      <c r="B6" s="44"/>
      <c r="C6" s="44"/>
      <c r="D6" s="44"/>
      <c r="E6" s="64" t="s">
        <v>71</v>
      </c>
      <c r="F6" s="57"/>
      <c r="G6" s="57"/>
      <c r="H6" s="57"/>
      <c r="I6" s="47"/>
    </row>
    <row r="7" spans="1:9" ht="27.75" x14ac:dyDescent="0.4">
      <c r="A7" s="44"/>
      <c r="B7" s="44"/>
      <c r="C7" s="44"/>
      <c r="D7" s="44"/>
      <c r="E7" s="65" t="s">
        <v>95</v>
      </c>
      <c r="F7" s="57"/>
      <c r="G7" s="57"/>
      <c r="H7" s="57"/>
      <c r="I7" s="46"/>
    </row>
    <row r="8" spans="1:9" ht="23.25" x14ac:dyDescent="0.35">
      <c r="A8" s="44"/>
      <c r="B8" s="44"/>
      <c r="C8" s="44"/>
      <c r="D8" s="44"/>
      <c r="E8" s="44"/>
      <c r="F8" s="44"/>
      <c r="G8" s="44"/>
      <c r="H8" s="44"/>
    </row>
    <row r="9" spans="1:9" ht="23.25" x14ac:dyDescent="0.35">
      <c r="A9" s="44"/>
      <c r="B9" s="44"/>
      <c r="C9" s="44"/>
      <c r="D9" s="44"/>
      <c r="E9" s="44"/>
      <c r="F9" s="44"/>
      <c r="G9" s="44"/>
      <c r="H9" s="44"/>
    </row>
    <row r="10" spans="1:9" ht="28.5" x14ac:dyDescent="0.45">
      <c r="A10" s="53" t="s">
        <v>75</v>
      </c>
      <c r="B10" s="54"/>
      <c r="C10" s="54"/>
      <c r="D10" s="54"/>
      <c r="E10" s="54"/>
      <c r="F10" s="54"/>
      <c r="G10" s="54"/>
      <c r="H10" s="54"/>
    </row>
    <row r="11" spans="1:9" ht="27" x14ac:dyDescent="0.25">
      <c r="A11" s="60" t="s">
        <v>76</v>
      </c>
      <c r="B11" s="60"/>
      <c r="C11" s="60"/>
      <c r="D11" s="60"/>
      <c r="E11" s="60"/>
      <c r="F11" s="60"/>
      <c r="G11" s="60"/>
      <c r="H11" s="60"/>
    </row>
    <row r="12" spans="1:9" ht="49.5" customHeight="1" x14ac:dyDescent="0.25">
      <c r="A12" s="60" t="s">
        <v>96</v>
      </c>
      <c r="B12" s="60"/>
      <c r="C12" s="60"/>
      <c r="D12" s="60"/>
      <c r="E12" s="60"/>
      <c r="F12" s="60"/>
      <c r="G12" s="60"/>
      <c r="H12" s="60"/>
    </row>
    <row r="13" spans="1:9" ht="18.75" x14ac:dyDescent="0.25">
      <c r="A13" s="3"/>
      <c r="B13" s="58"/>
      <c r="C13" s="59"/>
      <c r="D13" s="59"/>
      <c r="E13" s="59"/>
      <c r="F13" s="59"/>
      <c r="G13" s="3"/>
      <c r="H13" s="3"/>
    </row>
    <row r="14" spans="1:9" x14ac:dyDescent="0.25">
      <c r="A14" s="2"/>
      <c r="B14" s="2"/>
      <c r="C14" s="2"/>
      <c r="D14" s="2"/>
      <c r="E14" s="2"/>
      <c r="F14" s="2"/>
      <c r="G14" s="2"/>
      <c r="H14" s="2"/>
    </row>
    <row r="15" spans="1:9" ht="18.75" x14ac:dyDescent="0.25">
      <c r="A15" s="61" t="s">
        <v>0</v>
      </c>
      <c r="B15" s="61" t="s">
        <v>1</v>
      </c>
      <c r="C15" s="5" t="s">
        <v>2</v>
      </c>
      <c r="D15" s="6" t="s">
        <v>2</v>
      </c>
      <c r="E15" s="6" t="s">
        <v>3</v>
      </c>
      <c r="F15" s="6" t="s">
        <v>82</v>
      </c>
      <c r="G15" s="6"/>
      <c r="H15" s="6"/>
    </row>
    <row r="16" spans="1:9" ht="15.75" customHeight="1" x14ac:dyDescent="0.25">
      <c r="A16" s="61"/>
      <c r="B16" s="61"/>
      <c r="C16" s="62">
        <v>2018</v>
      </c>
      <c r="D16" s="62">
        <v>2019</v>
      </c>
      <c r="E16" s="62">
        <v>2020</v>
      </c>
      <c r="F16" s="62">
        <v>2021</v>
      </c>
      <c r="G16" s="55">
        <v>2022</v>
      </c>
      <c r="H16" s="55">
        <v>2023</v>
      </c>
    </row>
    <row r="17" spans="1:8" ht="15.75" customHeight="1" x14ac:dyDescent="0.25">
      <c r="A17" s="61"/>
      <c r="B17" s="61"/>
      <c r="C17" s="63"/>
      <c r="D17" s="63"/>
      <c r="E17" s="63"/>
      <c r="F17" s="63"/>
      <c r="G17" s="55"/>
      <c r="H17" s="55"/>
    </row>
    <row r="18" spans="1:8" ht="18.75" x14ac:dyDescent="0.25">
      <c r="A18" s="7" t="s">
        <v>4</v>
      </c>
      <c r="B18" s="8"/>
      <c r="C18" s="9"/>
      <c r="D18" s="10"/>
      <c r="E18" s="10"/>
      <c r="F18" s="10"/>
      <c r="G18" s="10"/>
      <c r="H18" s="10"/>
    </row>
    <row r="19" spans="1:8" ht="56.25" x14ac:dyDescent="0.25">
      <c r="A19" s="11" t="s">
        <v>16</v>
      </c>
      <c r="B19" s="8" t="s">
        <v>5</v>
      </c>
      <c r="C19" s="4">
        <f t="shared" ref="C19:H19" si="0">C21+C23</f>
        <v>125.904</v>
      </c>
      <c r="D19" s="4">
        <f t="shared" si="0"/>
        <v>126.958</v>
      </c>
      <c r="E19" s="4">
        <f t="shared" si="0"/>
        <v>127.565</v>
      </c>
      <c r="F19" s="4">
        <f t="shared" si="0"/>
        <v>128.125</v>
      </c>
      <c r="G19" s="4">
        <f t="shared" si="0"/>
        <v>129.28899999999999</v>
      </c>
      <c r="H19" s="4">
        <f t="shared" si="0"/>
        <v>130.75900000000001</v>
      </c>
    </row>
    <row r="20" spans="1:8" ht="18.75" x14ac:dyDescent="0.25">
      <c r="A20" s="12" t="s">
        <v>13</v>
      </c>
      <c r="B20" s="8" t="s">
        <v>9</v>
      </c>
      <c r="C20" s="13">
        <v>100.9</v>
      </c>
      <c r="D20" s="13">
        <f>D19/C19*100</f>
        <v>100.83714576185029</v>
      </c>
      <c r="E20" s="13">
        <f t="shared" ref="E20:H20" si="1">E19/D19*100</f>
        <v>100.47811087131177</v>
      </c>
      <c r="F20" s="13">
        <f t="shared" si="1"/>
        <v>100.43899188648923</v>
      </c>
      <c r="G20" s="13">
        <f t="shared" si="1"/>
        <v>100.90848780487805</v>
      </c>
      <c r="H20" s="13">
        <f t="shared" si="1"/>
        <v>101.1369876787662</v>
      </c>
    </row>
    <row r="21" spans="1:8" ht="18.75" x14ac:dyDescent="0.25">
      <c r="A21" s="11" t="s">
        <v>14</v>
      </c>
      <c r="B21" s="8" t="s">
        <v>5</v>
      </c>
      <c r="C21" s="4">
        <v>40.944000000000003</v>
      </c>
      <c r="D21" s="4">
        <v>41.273000000000003</v>
      </c>
      <c r="E21" s="4">
        <v>41.44</v>
      </c>
      <c r="F21" s="4">
        <v>41.64</v>
      </c>
      <c r="G21" s="4">
        <v>42</v>
      </c>
      <c r="H21" s="4">
        <v>42.451000000000001</v>
      </c>
    </row>
    <row r="22" spans="1:8" ht="18.75" x14ac:dyDescent="0.25">
      <c r="A22" s="12" t="s">
        <v>13</v>
      </c>
      <c r="B22" s="8" t="s">
        <v>9</v>
      </c>
      <c r="C22" s="13">
        <v>101.3</v>
      </c>
      <c r="D22" s="13">
        <f>D21/C21*100</f>
        <v>100.80353653771003</v>
      </c>
      <c r="E22" s="13">
        <f t="shared" ref="E22:H22" si="2">E21/D21*100</f>
        <v>100.40462287694132</v>
      </c>
      <c r="F22" s="13">
        <f t="shared" si="2"/>
        <v>100.48262548262549</v>
      </c>
      <c r="G22" s="13">
        <f t="shared" si="2"/>
        <v>100.86455331412103</v>
      </c>
      <c r="H22" s="13">
        <f t="shared" si="2"/>
        <v>101.07380952380953</v>
      </c>
    </row>
    <row r="23" spans="1:8" ht="18.75" x14ac:dyDescent="0.25">
      <c r="A23" s="11" t="s">
        <v>15</v>
      </c>
      <c r="B23" s="8" t="s">
        <v>5</v>
      </c>
      <c r="C23" s="4">
        <v>84.96</v>
      </c>
      <c r="D23" s="4">
        <v>85.685000000000002</v>
      </c>
      <c r="E23" s="4">
        <v>86.125</v>
      </c>
      <c r="F23" s="4">
        <v>86.484999999999999</v>
      </c>
      <c r="G23" s="4">
        <v>87.289000000000001</v>
      </c>
      <c r="H23" s="4">
        <v>88.308000000000007</v>
      </c>
    </row>
    <row r="24" spans="1:8" ht="18.75" x14ac:dyDescent="0.25">
      <c r="A24" s="12" t="s">
        <v>13</v>
      </c>
      <c r="B24" s="8" t="s">
        <v>9</v>
      </c>
      <c r="C24" s="13">
        <v>100.8</v>
      </c>
      <c r="D24" s="13">
        <f>D23/C23*100</f>
        <v>100.85334274952919</v>
      </c>
      <c r="E24" s="13">
        <f t="shared" ref="E24:H24" si="3">E23/D23*100</f>
        <v>100.51350878216722</v>
      </c>
      <c r="F24" s="13">
        <f t="shared" si="3"/>
        <v>100.41799709724238</v>
      </c>
      <c r="G24" s="13">
        <f t="shared" si="3"/>
        <v>100.92964097820432</v>
      </c>
      <c r="H24" s="13">
        <f t="shared" si="3"/>
        <v>101.16738649772594</v>
      </c>
    </row>
    <row r="25" spans="1:8" ht="18.75" x14ac:dyDescent="0.25">
      <c r="A25" s="11" t="s">
        <v>17</v>
      </c>
      <c r="B25" s="8" t="s">
        <v>5</v>
      </c>
      <c r="C25" s="4">
        <v>1.39</v>
      </c>
      <c r="D25" s="4">
        <v>1.2050000000000001</v>
      </c>
      <c r="E25" s="4">
        <v>1.097</v>
      </c>
      <c r="F25" s="4">
        <v>1.1559999999999999</v>
      </c>
      <c r="G25" s="4">
        <v>1.119</v>
      </c>
      <c r="H25" s="4">
        <v>1.0629999999999999</v>
      </c>
    </row>
    <row r="26" spans="1:8" ht="18.75" x14ac:dyDescent="0.25">
      <c r="A26" s="12" t="s">
        <v>13</v>
      </c>
      <c r="B26" s="8" t="s">
        <v>9</v>
      </c>
      <c r="C26" s="13">
        <v>105.8</v>
      </c>
      <c r="D26" s="13">
        <f>D25/C25*100</f>
        <v>86.690647482014398</v>
      </c>
      <c r="E26" s="13">
        <f t="shared" ref="E26:H26" si="4">E25/D25*100</f>
        <v>91.037344398340238</v>
      </c>
      <c r="F26" s="13">
        <f t="shared" si="4"/>
        <v>105.37830446672743</v>
      </c>
      <c r="G26" s="13">
        <f t="shared" si="4"/>
        <v>96.799307958477527</v>
      </c>
      <c r="H26" s="13">
        <f t="shared" si="4"/>
        <v>94.995531724754244</v>
      </c>
    </row>
    <row r="27" spans="1:8" ht="18.75" x14ac:dyDescent="0.25">
      <c r="A27" s="11" t="s">
        <v>18</v>
      </c>
      <c r="B27" s="8" t="s">
        <v>5</v>
      </c>
      <c r="C27" s="4">
        <v>1.6040000000000001</v>
      </c>
      <c r="D27" s="4">
        <v>1.647</v>
      </c>
      <c r="E27" s="4">
        <v>1.5980000000000001</v>
      </c>
      <c r="F27" s="4">
        <v>1.5840000000000001</v>
      </c>
      <c r="G27" s="4">
        <v>1.5549999999999999</v>
      </c>
      <c r="H27" s="4">
        <v>1.5249999999999999</v>
      </c>
    </row>
    <row r="28" spans="1:8" ht="18.75" x14ac:dyDescent="0.25">
      <c r="A28" s="12" t="s">
        <v>13</v>
      </c>
      <c r="B28" s="8" t="s">
        <v>9</v>
      </c>
      <c r="C28" s="13">
        <v>95.6</v>
      </c>
      <c r="D28" s="13">
        <f>D27/C27*100</f>
        <v>102.68079800498752</v>
      </c>
      <c r="E28" s="13">
        <f t="shared" ref="E28:H28" si="5">E27/D27*100</f>
        <v>97.024893746205223</v>
      </c>
      <c r="F28" s="13">
        <f t="shared" si="5"/>
        <v>99.123904881101382</v>
      </c>
      <c r="G28" s="13">
        <f t="shared" si="5"/>
        <v>98.169191919191917</v>
      </c>
      <c r="H28" s="13">
        <f t="shared" si="5"/>
        <v>98.070739549839232</v>
      </c>
    </row>
    <row r="29" spans="1:8" ht="18.75" x14ac:dyDescent="0.25">
      <c r="A29" s="11" t="s">
        <v>19</v>
      </c>
      <c r="B29" s="8" t="s">
        <v>5</v>
      </c>
      <c r="C29" s="4">
        <v>5.2949999999999999</v>
      </c>
      <c r="D29" s="4">
        <v>5.4939999999999998</v>
      </c>
      <c r="E29" s="4">
        <v>4.3479999999999999</v>
      </c>
      <c r="F29" s="4">
        <v>5.577</v>
      </c>
      <c r="G29" s="4">
        <v>5.8470000000000004</v>
      </c>
      <c r="H29" s="4">
        <v>6.0229999999999997</v>
      </c>
    </row>
    <row r="30" spans="1:8" ht="18.75" x14ac:dyDescent="0.25">
      <c r="A30" s="12" t="s">
        <v>13</v>
      </c>
      <c r="B30" s="8" t="s">
        <v>9</v>
      </c>
      <c r="C30" s="13">
        <v>94.8</v>
      </c>
      <c r="D30" s="13">
        <f>D29/C29*100</f>
        <v>103.75826251180358</v>
      </c>
      <c r="E30" s="13">
        <f t="shared" ref="E30:H30" si="6">E29/D29*100</f>
        <v>79.140880961048424</v>
      </c>
      <c r="F30" s="13">
        <f t="shared" si="6"/>
        <v>128.2658693652254</v>
      </c>
      <c r="G30" s="13">
        <f t="shared" si="6"/>
        <v>104.84131253362024</v>
      </c>
      <c r="H30" s="13">
        <f t="shared" si="6"/>
        <v>103.01009064477509</v>
      </c>
    </row>
    <row r="31" spans="1:8" ht="37.5" x14ac:dyDescent="0.25">
      <c r="A31" s="11" t="s">
        <v>20</v>
      </c>
      <c r="B31" s="8" t="s">
        <v>5</v>
      </c>
      <c r="C31" s="4">
        <v>4.0380000000000003</v>
      </c>
      <c r="D31" s="4">
        <v>3.9860000000000002</v>
      </c>
      <c r="E31" s="4">
        <v>3.7</v>
      </c>
      <c r="F31" s="4">
        <v>4.1760000000000002</v>
      </c>
      <c r="G31" s="4">
        <v>4.056</v>
      </c>
      <c r="H31" s="4">
        <v>3.976</v>
      </c>
    </row>
    <row r="32" spans="1:8" ht="18.75" x14ac:dyDescent="0.25">
      <c r="A32" s="12" t="s">
        <v>13</v>
      </c>
      <c r="B32" s="8" t="s">
        <v>9</v>
      </c>
      <c r="C32" s="13">
        <v>103.1</v>
      </c>
      <c r="D32" s="13">
        <f>D31/C31*100</f>
        <v>98.712233779098554</v>
      </c>
      <c r="E32" s="13">
        <f t="shared" ref="E32:H32" si="7">E31/D31*100</f>
        <v>92.824887104867031</v>
      </c>
      <c r="F32" s="13">
        <f t="shared" si="7"/>
        <v>112.86486486486487</v>
      </c>
      <c r="G32" s="13">
        <f t="shared" si="7"/>
        <v>97.126436781609186</v>
      </c>
      <c r="H32" s="13">
        <f t="shared" si="7"/>
        <v>98.027613412228803</v>
      </c>
    </row>
    <row r="33" spans="1:8" ht="56.25" x14ac:dyDescent="0.25">
      <c r="A33" s="14" t="s">
        <v>53</v>
      </c>
      <c r="B33" s="8" t="s">
        <v>9</v>
      </c>
      <c r="C33" s="15">
        <v>8.8000000000000007</v>
      </c>
      <c r="D33" s="15">
        <v>8.6</v>
      </c>
      <c r="E33" s="15">
        <v>8.4</v>
      </c>
      <c r="F33" s="15">
        <v>8.1</v>
      </c>
      <c r="G33" s="15">
        <v>7.8</v>
      </c>
      <c r="H33" s="15">
        <v>7.5</v>
      </c>
    </row>
    <row r="34" spans="1:8" ht="37.5" x14ac:dyDescent="0.25">
      <c r="A34" s="7" t="s">
        <v>24</v>
      </c>
      <c r="B34" s="8" t="s">
        <v>7</v>
      </c>
      <c r="C34" s="13">
        <f t="shared" ref="C34:H34" si="8">C38+C42+C46+C50</f>
        <v>45127.676999999996</v>
      </c>
      <c r="D34" s="13">
        <f t="shared" si="8"/>
        <v>41755.328000000001</v>
      </c>
      <c r="E34" s="13">
        <f t="shared" si="8"/>
        <v>59137.850999999995</v>
      </c>
      <c r="F34" s="13">
        <f t="shared" si="8"/>
        <v>64317.065999999999</v>
      </c>
      <c r="G34" s="13">
        <f t="shared" si="8"/>
        <v>69578.125999999989</v>
      </c>
      <c r="H34" s="13">
        <f t="shared" si="8"/>
        <v>76149.138000000006</v>
      </c>
    </row>
    <row r="35" spans="1:8" ht="18.75" x14ac:dyDescent="0.25">
      <c r="A35" s="16" t="s">
        <v>13</v>
      </c>
      <c r="B35" s="8" t="s">
        <v>9</v>
      </c>
      <c r="C35" s="13">
        <v>112.3</v>
      </c>
      <c r="D35" s="13">
        <f>D34/C34*100</f>
        <v>92.527093738948736</v>
      </c>
      <c r="E35" s="13">
        <f t="shared" ref="E35:H35" si="9">E34/D34*100</f>
        <v>141.62947301000725</v>
      </c>
      <c r="F35" s="13">
        <f t="shared" si="9"/>
        <v>108.75786812070668</v>
      </c>
      <c r="G35" s="13">
        <f t="shared" si="9"/>
        <v>108.17988183727161</v>
      </c>
      <c r="H35" s="13">
        <f t="shared" si="9"/>
        <v>109.44407729521204</v>
      </c>
    </row>
    <row r="36" spans="1:8" ht="37.5" x14ac:dyDescent="0.25">
      <c r="A36" s="7" t="s">
        <v>25</v>
      </c>
      <c r="B36" s="8" t="s">
        <v>7</v>
      </c>
      <c r="C36" s="13">
        <f>C40+C44+C48+C52</f>
        <v>43487.95199999999</v>
      </c>
      <c r="D36" s="13">
        <f t="shared" ref="D36:H36" si="10">D40+D44+D48+D52</f>
        <v>39904.349000000002</v>
      </c>
      <c r="E36" s="13">
        <f t="shared" si="10"/>
        <v>57146.478999999999</v>
      </c>
      <c r="F36" s="13">
        <f t="shared" si="10"/>
        <v>62170.159999999996</v>
      </c>
      <c r="G36" s="13">
        <f t="shared" si="10"/>
        <v>67249.59199999999</v>
      </c>
      <c r="H36" s="13">
        <f t="shared" si="10"/>
        <v>73596.551999999996</v>
      </c>
    </row>
    <row r="37" spans="1:8" ht="18.75" x14ac:dyDescent="0.25">
      <c r="A37" s="16" t="s">
        <v>13</v>
      </c>
      <c r="B37" s="8" t="s">
        <v>9</v>
      </c>
      <c r="C37" s="13">
        <v>112.6</v>
      </c>
      <c r="D37" s="13">
        <f>D36/C36*100</f>
        <v>91.759549863373678</v>
      </c>
      <c r="E37" s="13">
        <f t="shared" ref="E37:H37" si="11">E36/D36*100</f>
        <v>143.2086487615673</v>
      </c>
      <c r="F37" s="13">
        <f t="shared" si="11"/>
        <v>108.79088456175924</v>
      </c>
      <c r="G37" s="13">
        <f t="shared" si="11"/>
        <v>108.17020898772014</v>
      </c>
      <c r="H37" s="13">
        <f t="shared" si="11"/>
        <v>109.43791599508887</v>
      </c>
    </row>
    <row r="38" spans="1:8" ht="18" customHeight="1" x14ac:dyDescent="0.25">
      <c r="A38" s="7" t="s">
        <v>22</v>
      </c>
      <c r="B38" s="8" t="s">
        <v>7</v>
      </c>
      <c r="C38" s="13">
        <v>908.89700000000005</v>
      </c>
      <c r="D38" s="13">
        <v>366.46100000000001</v>
      </c>
      <c r="E38" s="13">
        <v>792.80600000000004</v>
      </c>
      <c r="F38" s="13">
        <v>2073.7330000000002</v>
      </c>
      <c r="G38" s="13">
        <v>2312.6779999999999</v>
      </c>
      <c r="H38" s="13">
        <v>2461.08</v>
      </c>
    </row>
    <row r="39" spans="1:8" ht="18.75" x14ac:dyDescent="0.25">
      <c r="A39" s="16" t="s">
        <v>13</v>
      </c>
      <c r="B39" s="8" t="s">
        <v>9</v>
      </c>
      <c r="C39" s="17">
        <v>348.9</v>
      </c>
      <c r="D39" s="13">
        <f>D38/C38*100</f>
        <v>40.319310108846217</v>
      </c>
      <c r="E39" s="13">
        <f t="shared" ref="E39:H39" si="12">E38/D38*100</f>
        <v>216.34116590851414</v>
      </c>
      <c r="F39" s="13">
        <f t="shared" si="12"/>
        <v>261.56878227460442</v>
      </c>
      <c r="G39" s="13">
        <f t="shared" si="12"/>
        <v>111.52245732695576</v>
      </c>
      <c r="H39" s="13">
        <f t="shared" si="12"/>
        <v>106.41688985669428</v>
      </c>
    </row>
    <row r="40" spans="1:8" ht="37.5" x14ac:dyDescent="0.25">
      <c r="A40" s="7" t="s">
        <v>25</v>
      </c>
      <c r="B40" s="8" t="s">
        <v>7</v>
      </c>
      <c r="C40" s="18">
        <v>787.92899999999997</v>
      </c>
      <c r="D40" s="18">
        <v>245.36600000000001</v>
      </c>
      <c r="E40" s="18">
        <v>672.19299999999998</v>
      </c>
      <c r="F40" s="18">
        <v>1918.001</v>
      </c>
      <c r="G40" s="18">
        <v>2143.6239999999998</v>
      </c>
      <c r="H40" s="18">
        <v>2277.5680000000002</v>
      </c>
    </row>
    <row r="41" spans="1:8" ht="18.75" x14ac:dyDescent="0.25">
      <c r="A41" s="16" t="s">
        <v>13</v>
      </c>
      <c r="B41" s="8" t="s">
        <v>9</v>
      </c>
      <c r="C41" s="17">
        <v>563.1</v>
      </c>
      <c r="D41" s="13">
        <f>D40/C40*100</f>
        <v>31.140623076444708</v>
      </c>
      <c r="E41" s="13">
        <f t="shared" ref="E41:H41" si="13">E40/D40*100</f>
        <v>273.95523422153025</v>
      </c>
      <c r="F41" s="13">
        <f t="shared" si="13"/>
        <v>285.3348666231276</v>
      </c>
      <c r="G41" s="13">
        <f t="shared" si="13"/>
        <v>111.76344537880844</v>
      </c>
      <c r="H41" s="13">
        <f t="shared" si="13"/>
        <v>106.24848387590362</v>
      </c>
    </row>
    <row r="42" spans="1:8" ht="18" customHeight="1" x14ac:dyDescent="0.25">
      <c r="A42" s="7" t="s">
        <v>23</v>
      </c>
      <c r="B42" s="8" t="s">
        <v>7</v>
      </c>
      <c r="C42" s="13">
        <v>42664.118000000002</v>
      </c>
      <c r="D42" s="13">
        <v>40136.99</v>
      </c>
      <c r="E42" s="13">
        <v>57042.334999999999</v>
      </c>
      <c r="F42" s="13">
        <v>60856.71</v>
      </c>
      <c r="G42" s="13">
        <v>65774.606</v>
      </c>
      <c r="H42" s="13">
        <v>72066.967999999993</v>
      </c>
    </row>
    <row r="43" spans="1:8" ht="18.75" x14ac:dyDescent="0.25">
      <c r="A43" s="16" t="s">
        <v>13</v>
      </c>
      <c r="B43" s="8" t="s">
        <v>9</v>
      </c>
      <c r="C43" s="17">
        <v>108.9</v>
      </c>
      <c r="D43" s="13">
        <f>D42/C42*100</f>
        <v>94.076689924774712</v>
      </c>
      <c r="E43" s="13">
        <f t="shared" ref="E43:H43" si="14">E42/D42*100</f>
        <v>142.11911506069589</v>
      </c>
      <c r="F43" s="13">
        <f t="shared" si="14"/>
        <v>106.68691946078295</v>
      </c>
      <c r="G43" s="13">
        <f t="shared" si="14"/>
        <v>108.08110724355622</v>
      </c>
      <c r="H43" s="13">
        <f t="shared" si="14"/>
        <v>109.56655217364586</v>
      </c>
    </row>
    <row r="44" spans="1:8" ht="37.5" x14ac:dyDescent="0.25">
      <c r="A44" s="7" t="s">
        <v>25</v>
      </c>
      <c r="B44" s="8" t="s">
        <v>7</v>
      </c>
      <c r="C44" s="18">
        <v>41342.017999999996</v>
      </c>
      <c r="D44" s="18">
        <v>38608.843999999997</v>
      </c>
      <c r="E44" s="18">
        <v>55379.788999999997</v>
      </c>
      <c r="F44" s="18">
        <v>59085.635000000002</v>
      </c>
      <c r="G44" s="18">
        <v>63851.697999999997</v>
      </c>
      <c r="H44" s="18">
        <v>69953.626000000004</v>
      </c>
    </row>
    <row r="45" spans="1:8" ht="18.75" x14ac:dyDescent="0.25">
      <c r="A45" s="16" t="s">
        <v>13</v>
      </c>
      <c r="B45" s="8" t="s">
        <v>9</v>
      </c>
      <c r="C45" s="17">
        <v>109.5</v>
      </c>
      <c r="D45" s="13">
        <f>D44/C44*100</f>
        <v>93.388871341500561</v>
      </c>
      <c r="E45" s="13">
        <f t="shared" ref="E45:H45" si="15">E44/D44*100</f>
        <v>143.43809154192755</v>
      </c>
      <c r="F45" s="13">
        <f t="shared" si="15"/>
        <v>106.69169396799256</v>
      </c>
      <c r="G45" s="13">
        <f t="shared" si="15"/>
        <v>108.06636503102655</v>
      </c>
      <c r="H45" s="13">
        <f t="shared" si="15"/>
        <v>109.55640678498482</v>
      </c>
    </row>
    <row r="46" spans="1:8" ht="35.25" customHeight="1" x14ac:dyDescent="0.25">
      <c r="A46" s="7" t="s">
        <v>79</v>
      </c>
      <c r="B46" s="8" t="s">
        <v>7</v>
      </c>
      <c r="C46" s="13">
        <v>854.17899999999997</v>
      </c>
      <c r="D46" s="13">
        <v>489.84500000000003</v>
      </c>
      <c r="E46" s="13">
        <v>515.34699999999998</v>
      </c>
      <c r="F46" s="13">
        <v>549.25</v>
      </c>
      <c r="G46" s="13">
        <v>591.20299999999997</v>
      </c>
      <c r="H46" s="13">
        <v>646.40700000000004</v>
      </c>
    </row>
    <row r="47" spans="1:8" ht="18.75" x14ac:dyDescent="0.25">
      <c r="A47" s="16" t="s">
        <v>13</v>
      </c>
      <c r="B47" s="8" t="s">
        <v>9</v>
      </c>
      <c r="C47" s="17">
        <v>298</v>
      </c>
      <c r="D47" s="13">
        <f>D46/C46*100</f>
        <v>57.346879284084487</v>
      </c>
      <c r="E47" s="13">
        <f t="shared" ref="E47:H47" si="16">E46/D46*100</f>
        <v>105.20613663505802</v>
      </c>
      <c r="F47" s="13">
        <f t="shared" si="16"/>
        <v>106.57867417487634</v>
      </c>
      <c r="G47" s="13">
        <f t="shared" si="16"/>
        <v>107.63823395539372</v>
      </c>
      <c r="H47" s="13">
        <f t="shared" si="16"/>
        <v>109.33757102044477</v>
      </c>
    </row>
    <row r="48" spans="1:8" ht="37.5" x14ac:dyDescent="0.25">
      <c r="A48" s="7" t="s">
        <v>25</v>
      </c>
      <c r="B48" s="8" t="s">
        <v>7</v>
      </c>
      <c r="C48" s="13">
        <v>842.97900000000004</v>
      </c>
      <c r="D48" s="13">
        <v>475.56099999999998</v>
      </c>
      <c r="E48" s="13">
        <v>499.94600000000003</v>
      </c>
      <c r="F48" s="13">
        <v>532.56399999999996</v>
      </c>
      <c r="G48" s="13">
        <v>572.90800000000002</v>
      </c>
      <c r="H48" s="13">
        <v>626.16200000000003</v>
      </c>
    </row>
    <row r="49" spans="1:8" ht="18.75" x14ac:dyDescent="0.25">
      <c r="A49" s="16" t="s">
        <v>13</v>
      </c>
      <c r="B49" s="8" t="s">
        <v>9</v>
      </c>
      <c r="C49" s="17">
        <v>298.10000000000002</v>
      </c>
      <c r="D49" s="13">
        <f>D48/C48*100</f>
        <v>56.414335351177193</v>
      </c>
      <c r="E49" s="13">
        <f t="shared" ref="E49:H49" si="17">E48/D48*100</f>
        <v>105.1276282117331</v>
      </c>
      <c r="F49" s="13">
        <f t="shared" si="17"/>
        <v>106.52430462489949</v>
      </c>
      <c r="G49" s="13">
        <f t="shared" si="17"/>
        <v>107.575427554247</v>
      </c>
      <c r="H49" s="13">
        <f t="shared" si="17"/>
        <v>109.29538425017628</v>
      </c>
    </row>
    <row r="50" spans="1:8" ht="35.25" customHeight="1" x14ac:dyDescent="0.25">
      <c r="A50" s="7" t="s">
        <v>80</v>
      </c>
      <c r="B50" s="8" t="s">
        <v>7</v>
      </c>
      <c r="C50" s="13">
        <v>700.48299999999995</v>
      </c>
      <c r="D50" s="13">
        <v>762.03200000000004</v>
      </c>
      <c r="E50" s="13">
        <v>787.36300000000006</v>
      </c>
      <c r="F50" s="13">
        <v>837.37300000000005</v>
      </c>
      <c r="G50" s="13">
        <v>899.63900000000001</v>
      </c>
      <c r="H50" s="13">
        <v>974.68299999999999</v>
      </c>
    </row>
    <row r="51" spans="1:8" ht="18.75" x14ac:dyDescent="0.25">
      <c r="A51" s="16" t="s">
        <v>13</v>
      </c>
      <c r="B51" s="8" t="s">
        <v>9</v>
      </c>
      <c r="C51" s="17">
        <v>152.30000000000001</v>
      </c>
      <c r="D51" s="13">
        <f>D50/C50*100</f>
        <v>108.78665149618195</v>
      </c>
      <c r="E51" s="13">
        <f t="shared" ref="E51:H51" si="18">E50/D50*100</f>
        <v>103.32413861885065</v>
      </c>
      <c r="F51" s="13">
        <f t="shared" si="18"/>
        <v>106.35158116396121</v>
      </c>
      <c r="G51" s="13">
        <f t="shared" si="18"/>
        <v>107.43587385788651</v>
      </c>
      <c r="H51" s="13">
        <f t="shared" si="18"/>
        <v>108.34156811787838</v>
      </c>
    </row>
    <row r="52" spans="1:8" ht="37.5" x14ac:dyDescent="0.25">
      <c r="A52" s="7" t="s">
        <v>25</v>
      </c>
      <c r="B52" s="8" t="s">
        <v>7</v>
      </c>
      <c r="C52" s="13">
        <v>515.02599999999995</v>
      </c>
      <c r="D52" s="13">
        <v>574.57799999999997</v>
      </c>
      <c r="E52" s="13">
        <v>594.55100000000004</v>
      </c>
      <c r="F52" s="13">
        <v>633.96</v>
      </c>
      <c r="G52" s="13">
        <v>681.36199999999997</v>
      </c>
      <c r="H52" s="13">
        <v>739.19600000000003</v>
      </c>
    </row>
    <row r="53" spans="1:8" ht="18.75" x14ac:dyDescent="0.25">
      <c r="A53" s="16" t="s">
        <v>13</v>
      </c>
      <c r="B53" s="8" t="s">
        <v>9</v>
      </c>
      <c r="C53" s="17">
        <v>114.4</v>
      </c>
      <c r="D53" s="13">
        <f>D52/C52*100</f>
        <v>111.56291138699794</v>
      </c>
      <c r="E53" s="13">
        <f t="shared" ref="E53:H53" si="19">E52/D52*100</f>
        <v>103.47611638454659</v>
      </c>
      <c r="F53" s="13">
        <f t="shared" si="19"/>
        <v>106.62836325226937</v>
      </c>
      <c r="G53" s="13">
        <f t="shared" si="19"/>
        <v>107.47712789450436</v>
      </c>
      <c r="H53" s="13">
        <f t="shared" si="19"/>
        <v>108.48799903722251</v>
      </c>
    </row>
    <row r="54" spans="1:8" ht="37.5" x14ac:dyDescent="0.25">
      <c r="A54" s="7" t="s">
        <v>21</v>
      </c>
      <c r="B54" s="8" t="s">
        <v>7</v>
      </c>
      <c r="C54" s="19">
        <v>8421.9</v>
      </c>
      <c r="D54" s="19">
        <v>9274.7999999999993</v>
      </c>
      <c r="E54" s="19">
        <v>7940.6980000000003</v>
      </c>
      <c r="F54" s="19">
        <v>9488.9339999999993</v>
      </c>
      <c r="G54" s="19">
        <v>9984.9419999999991</v>
      </c>
      <c r="H54" s="19">
        <v>10531.638000000001</v>
      </c>
    </row>
    <row r="55" spans="1:8" ht="56.25" x14ac:dyDescent="0.25">
      <c r="A55" s="20" t="s">
        <v>13</v>
      </c>
      <c r="B55" s="21" t="s">
        <v>77</v>
      </c>
      <c r="C55" s="17">
        <v>101.2</v>
      </c>
      <c r="D55" s="13">
        <v>104.3</v>
      </c>
      <c r="E55" s="17">
        <v>82.96</v>
      </c>
      <c r="F55" s="17">
        <v>114.809</v>
      </c>
      <c r="G55" s="17">
        <v>101.304</v>
      </c>
      <c r="H55" s="17">
        <v>101.17400000000001</v>
      </c>
    </row>
    <row r="56" spans="1:8" ht="37.5" x14ac:dyDescent="0.25">
      <c r="A56" s="14" t="s">
        <v>25</v>
      </c>
      <c r="B56" s="21" t="s">
        <v>7</v>
      </c>
      <c r="C56" s="17">
        <v>5421.7</v>
      </c>
      <c r="D56" s="17">
        <v>5989.5</v>
      </c>
      <c r="E56" s="17">
        <v>4768.5159999999996</v>
      </c>
      <c r="F56" s="17">
        <v>6216.848</v>
      </c>
      <c r="G56" s="17">
        <v>6536.817</v>
      </c>
      <c r="H56" s="17">
        <v>6886.0789999999997</v>
      </c>
    </row>
    <row r="57" spans="1:8" ht="18.75" x14ac:dyDescent="0.25">
      <c r="A57" s="20" t="s">
        <v>13</v>
      </c>
      <c r="B57" s="21" t="s">
        <v>9</v>
      </c>
      <c r="C57" s="17">
        <v>107</v>
      </c>
      <c r="D57" s="17">
        <v>106.2</v>
      </c>
      <c r="E57" s="17">
        <v>76.7</v>
      </c>
      <c r="F57" s="17">
        <v>125.6</v>
      </c>
      <c r="G57" s="17">
        <v>101.2</v>
      </c>
      <c r="H57" s="17">
        <v>101</v>
      </c>
    </row>
    <row r="58" spans="1:8" ht="18.75" x14ac:dyDescent="0.25">
      <c r="A58" s="7" t="s">
        <v>32</v>
      </c>
      <c r="B58" s="8" t="s">
        <v>7</v>
      </c>
      <c r="C58" s="17">
        <v>876.1</v>
      </c>
      <c r="D58" s="17">
        <v>813.4</v>
      </c>
      <c r="E58" s="17">
        <v>863.62599999999998</v>
      </c>
      <c r="F58" s="17">
        <v>916.15099999999995</v>
      </c>
      <c r="G58" s="17">
        <v>970.93499999999995</v>
      </c>
      <c r="H58" s="17">
        <v>1036.0119999999999</v>
      </c>
    </row>
    <row r="59" spans="1:8" ht="18.75" x14ac:dyDescent="0.25">
      <c r="A59" s="16" t="s">
        <v>13</v>
      </c>
      <c r="B59" s="8"/>
      <c r="C59" s="17">
        <v>80.7</v>
      </c>
      <c r="D59" s="17">
        <v>104.3</v>
      </c>
      <c r="E59" s="17">
        <v>104.4</v>
      </c>
      <c r="F59" s="17">
        <v>102.1</v>
      </c>
      <c r="G59" s="17">
        <v>102.1</v>
      </c>
      <c r="H59" s="17">
        <v>102.5</v>
      </c>
    </row>
    <row r="60" spans="1:8" ht="18.75" x14ac:dyDescent="0.25">
      <c r="A60" s="7" t="s">
        <v>33</v>
      </c>
      <c r="B60" s="8" t="s">
        <v>7</v>
      </c>
      <c r="C60" s="17">
        <v>7365.8</v>
      </c>
      <c r="D60" s="17">
        <v>8461.4</v>
      </c>
      <c r="E60" s="17">
        <v>7077.0730000000003</v>
      </c>
      <c r="F60" s="17">
        <v>8572.7839999999997</v>
      </c>
      <c r="G60" s="17">
        <v>9014.0079999999998</v>
      </c>
      <c r="H60" s="17">
        <v>9495.6260000000002</v>
      </c>
    </row>
    <row r="61" spans="1:8" ht="18.75" x14ac:dyDescent="0.25">
      <c r="A61" s="16" t="s">
        <v>13</v>
      </c>
      <c r="B61" s="8" t="s">
        <v>9</v>
      </c>
      <c r="C61" s="17">
        <v>104.6</v>
      </c>
      <c r="D61" s="17">
        <v>108.1</v>
      </c>
      <c r="E61" s="17">
        <v>80.5</v>
      </c>
      <c r="F61" s="17">
        <v>116.7</v>
      </c>
      <c r="G61" s="17">
        <v>101.2</v>
      </c>
      <c r="H61" s="17">
        <v>101</v>
      </c>
    </row>
    <row r="62" spans="1:8" ht="18.75" x14ac:dyDescent="0.25">
      <c r="A62" s="7" t="s">
        <v>26</v>
      </c>
      <c r="B62" s="8" t="s">
        <v>7</v>
      </c>
      <c r="C62" s="17">
        <v>31553.3</v>
      </c>
      <c r="D62" s="17">
        <v>36258.199999999997</v>
      </c>
      <c r="E62" s="17">
        <v>58953</v>
      </c>
      <c r="F62" s="17">
        <v>64557.599999999999</v>
      </c>
      <c r="G62" s="17">
        <v>68269</v>
      </c>
      <c r="H62" s="17">
        <v>72910.600000000006</v>
      </c>
    </row>
    <row r="63" spans="1:8" ht="18.75" x14ac:dyDescent="0.25">
      <c r="A63" s="16" t="s">
        <v>13</v>
      </c>
      <c r="B63" s="8" t="s">
        <v>9</v>
      </c>
      <c r="C63" s="22">
        <v>108.6</v>
      </c>
      <c r="D63" s="13">
        <f>D62/C62*100</f>
        <v>114.91096018483012</v>
      </c>
      <c r="E63" s="13">
        <f t="shared" ref="E63:H63" si="20">E62/D62*100</f>
        <v>162.59218604343295</v>
      </c>
      <c r="F63" s="13">
        <f t="shared" si="20"/>
        <v>109.50689532339322</v>
      </c>
      <c r="G63" s="13">
        <f t="shared" si="20"/>
        <v>105.74897455915337</v>
      </c>
      <c r="H63" s="13">
        <f t="shared" si="20"/>
        <v>106.7989863627708</v>
      </c>
    </row>
    <row r="64" spans="1:8" ht="37.5" x14ac:dyDescent="0.25">
      <c r="A64" s="7" t="s">
        <v>25</v>
      </c>
      <c r="B64" s="8" t="s">
        <v>7</v>
      </c>
      <c r="C64" s="23">
        <v>29545.200000000001</v>
      </c>
      <c r="D64" s="23">
        <v>34152.9</v>
      </c>
      <c r="E64" s="23">
        <v>56763</v>
      </c>
      <c r="F64" s="23">
        <v>62267.6</v>
      </c>
      <c r="G64" s="23">
        <v>65849</v>
      </c>
      <c r="H64" s="23">
        <v>70340.600000000006</v>
      </c>
    </row>
    <row r="65" spans="1:8" ht="18.75" x14ac:dyDescent="0.25">
      <c r="A65" s="20" t="s">
        <v>13</v>
      </c>
      <c r="B65" s="21" t="s">
        <v>9</v>
      </c>
      <c r="C65" s="23">
        <v>109</v>
      </c>
      <c r="D65" s="13">
        <f>D64/C64*100</f>
        <v>115.5954266682913</v>
      </c>
      <c r="E65" s="13">
        <f t="shared" ref="E65:H65" si="21">E64/D64*100</f>
        <v>166.20257723355849</v>
      </c>
      <c r="F65" s="13">
        <f t="shared" si="21"/>
        <v>109.69751422581611</v>
      </c>
      <c r="G65" s="13">
        <f t="shared" si="21"/>
        <v>105.75162684927635</v>
      </c>
      <c r="H65" s="13">
        <f t="shared" si="21"/>
        <v>106.82106030463639</v>
      </c>
    </row>
    <row r="66" spans="1:8" ht="18.75" x14ac:dyDescent="0.25">
      <c r="A66" s="7" t="s">
        <v>27</v>
      </c>
      <c r="B66" s="8" t="s">
        <v>7</v>
      </c>
      <c r="C66" s="19">
        <v>50185.686999999998</v>
      </c>
      <c r="D66" s="19">
        <v>27361.404999999999</v>
      </c>
      <c r="E66" s="19">
        <v>22433.282999999999</v>
      </c>
      <c r="F66" s="19">
        <v>23612.434000000001</v>
      </c>
      <c r="G66" s="19">
        <v>25186.444</v>
      </c>
      <c r="H66" s="19">
        <v>26995.878000000001</v>
      </c>
    </row>
    <row r="67" spans="1:8" ht="58.5" customHeight="1" x14ac:dyDescent="0.25">
      <c r="A67" s="16" t="s">
        <v>13</v>
      </c>
      <c r="B67" s="21" t="s">
        <v>77</v>
      </c>
      <c r="C67" s="18">
        <v>92.307000000000002</v>
      </c>
      <c r="D67" s="18">
        <v>50.110999999999997</v>
      </c>
      <c r="E67" s="18">
        <v>78.159000000000006</v>
      </c>
      <c r="F67" s="18">
        <v>100.53100000000001</v>
      </c>
      <c r="G67" s="18">
        <v>101.684</v>
      </c>
      <c r="H67" s="18">
        <v>102.08</v>
      </c>
    </row>
    <row r="68" spans="1:8" ht="37.5" x14ac:dyDescent="0.25">
      <c r="A68" s="7" t="s">
        <v>25</v>
      </c>
      <c r="B68" s="21" t="s">
        <v>7</v>
      </c>
      <c r="C68" s="18">
        <v>452.76299999999998</v>
      </c>
      <c r="D68" s="18">
        <v>1778.1959999999999</v>
      </c>
      <c r="E68" s="18">
        <v>478.702</v>
      </c>
      <c r="F68" s="18">
        <v>501.86500000000001</v>
      </c>
      <c r="G68" s="18">
        <v>527.90700000000004</v>
      </c>
      <c r="H68" s="18">
        <v>556.95799999999997</v>
      </c>
    </row>
    <row r="69" spans="1:8" ht="56.25" x14ac:dyDescent="0.25">
      <c r="A69" s="16" t="s">
        <v>13</v>
      </c>
      <c r="B69" s="21" t="s">
        <v>77</v>
      </c>
      <c r="C69" s="18">
        <v>103503.1</v>
      </c>
      <c r="D69" s="18">
        <v>360.8</v>
      </c>
      <c r="E69" s="18">
        <v>25.663</v>
      </c>
      <c r="F69" s="18">
        <v>100.13200000000001</v>
      </c>
      <c r="G69" s="18">
        <v>100.276</v>
      </c>
      <c r="H69" s="18">
        <v>100.479</v>
      </c>
    </row>
    <row r="70" spans="1:8" ht="77.25" customHeight="1" x14ac:dyDescent="0.25">
      <c r="A70" s="14" t="s">
        <v>28</v>
      </c>
      <c r="B70" s="21" t="s">
        <v>8</v>
      </c>
      <c r="C70" s="24">
        <v>19.2</v>
      </c>
      <c r="D70" s="24">
        <v>35.517000000000003</v>
      </c>
      <c r="E70" s="24">
        <v>38.5</v>
      </c>
      <c r="F70" s="24">
        <v>40.6</v>
      </c>
      <c r="G70" s="24">
        <v>42</v>
      </c>
      <c r="H70" s="24">
        <v>44</v>
      </c>
    </row>
    <row r="71" spans="1:8" ht="18.75" x14ac:dyDescent="0.25">
      <c r="A71" s="20" t="s">
        <v>13</v>
      </c>
      <c r="B71" s="21" t="s">
        <v>9</v>
      </c>
      <c r="C71" s="18">
        <v>45.9</v>
      </c>
      <c r="D71" s="18">
        <v>183.6</v>
      </c>
      <c r="E71" s="18">
        <f t="shared" ref="E71:H71" si="22">E70/D70*100</f>
        <v>108.39879494326658</v>
      </c>
      <c r="F71" s="18">
        <f t="shared" si="22"/>
        <v>105.45454545454547</v>
      </c>
      <c r="G71" s="18">
        <f t="shared" si="22"/>
        <v>103.44827586206897</v>
      </c>
      <c r="H71" s="18">
        <f t="shared" si="22"/>
        <v>104.76190476190477</v>
      </c>
    </row>
    <row r="72" spans="1:8" ht="18.75" x14ac:dyDescent="0.3">
      <c r="A72" s="7" t="s">
        <v>29</v>
      </c>
      <c r="B72" s="8"/>
      <c r="C72" s="25"/>
      <c r="D72" s="25"/>
      <c r="E72" s="25"/>
      <c r="F72" s="25"/>
      <c r="G72" s="25"/>
      <c r="H72" s="25"/>
    </row>
    <row r="73" spans="1:8" ht="37.5" x14ac:dyDescent="0.3">
      <c r="A73" s="14" t="s">
        <v>30</v>
      </c>
      <c r="B73" s="26" t="s">
        <v>7</v>
      </c>
      <c r="C73" s="27">
        <v>18437.400000000001</v>
      </c>
      <c r="D73" s="27">
        <v>19871.32</v>
      </c>
      <c r="E73" s="27">
        <v>19920.005000000001</v>
      </c>
      <c r="F73" s="27">
        <v>21193.291000000001</v>
      </c>
      <c r="G73" s="27">
        <v>22570.326000000001</v>
      </c>
      <c r="H73" s="27">
        <v>24083.439999999999</v>
      </c>
    </row>
    <row r="74" spans="1:8" ht="56.25" x14ac:dyDescent="0.3">
      <c r="A74" s="20" t="s">
        <v>13</v>
      </c>
      <c r="B74" s="26" t="s">
        <v>77</v>
      </c>
      <c r="C74" s="39">
        <v>104.3</v>
      </c>
      <c r="D74" s="28">
        <v>103.2</v>
      </c>
      <c r="E74" s="28">
        <v>97.8</v>
      </c>
      <c r="F74" s="28">
        <v>102.3</v>
      </c>
      <c r="G74" s="28">
        <v>102.5</v>
      </c>
      <c r="H74" s="28">
        <v>102.6</v>
      </c>
    </row>
    <row r="75" spans="1:8" ht="37.5" x14ac:dyDescent="0.3">
      <c r="A75" s="14" t="s">
        <v>25</v>
      </c>
      <c r="B75" s="26" t="s">
        <v>7</v>
      </c>
      <c r="C75" s="39">
        <v>9058.2999999999993</v>
      </c>
      <c r="D75" s="27">
        <v>10055.299999999999</v>
      </c>
      <c r="E75" s="27">
        <v>10121.162</v>
      </c>
      <c r="F75" s="27">
        <v>10852.315000000001</v>
      </c>
      <c r="G75" s="27">
        <v>11647.648999999999</v>
      </c>
      <c r="H75" s="27">
        <v>12537.529</v>
      </c>
    </row>
    <row r="76" spans="1:8" ht="56.25" x14ac:dyDescent="0.3">
      <c r="A76" s="20" t="s">
        <v>13</v>
      </c>
      <c r="B76" s="26" t="s">
        <v>77</v>
      </c>
      <c r="C76" s="39">
        <v>111.8</v>
      </c>
      <c r="D76" s="28">
        <v>106.3</v>
      </c>
      <c r="E76" s="28">
        <v>98.2</v>
      </c>
      <c r="F76" s="28">
        <v>103.1</v>
      </c>
      <c r="G76" s="28">
        <v>103.3</v>
      </c>
      <c r="H76" s="28">
        <v>103.5</v>
      </c>
    </row>
    <row r="77" spans="1:8" ht="37.5" x14ac:dyDescent="0.3">
      <c r="A77" s="7" t="s">
        <v>31</v>
      </c>
      <c r="B77" s="8" t="s">
        <v>6</v>
      </c>
      <c r="C77" s="39">
        <v>853.3</v>
      </c>
      <c r="D77" s="27">
        <v>903.34799999999996</v>
      </c>
      <c r="E77" s="27">
        <v>758.31500000000005</v>
      </c>
      <c r="F77" s="27">
        <v>804.42100000000005</v>
      </c>
      <c r="G77" s="27">
        <v>845.06399999999996</v>
      </c>
      <c r="H77" s="27">
        <v>892.08900000000006</v>
      </c>
    </row>
    <row r="78" spans="1:8" ht="56.25" x14ac:dyDescent="0.3">
      <c r="A78" s="16" t="s">
        <v>13</v>
      </c>
      <c r="B78" s="8" t="s">
        <v>77</v>
      </c>
      <c r="C78" s="39">
        <v>100.9</v>
      </c>
      <c r="D78" s="28">
        <v>101.3</v>
      </c>
      <c r="E78" s="28">
        <v>81.5</v>
      </c>
      <c r="F78" s="28">
        <v>102</v>
      </c>
      <c r="G78" s="28">
        <v>101.5</v>
      </c>
      <c r="H78" s="28">
        <v>101.7</v>
      </c>
    </row>
    <row r="79" spans="1:8" ht="37.5" x14ac:dyDescent="0.3">
      <c r="A79" s="7" t="s">
        <v>25</v>
      </c>
      <c r="B79" s="8" t="s">
        <v>7</v>
      </c>
      <c r="C79" s="39">
        <v>99.1</v>
      </c>
      <c r="D79" s="27">
        <v>87.7</v>
      </c>
      <c r="E79" s="27">
        <v>71.813000000000002</v>
      </c>
      <c r="F79" s="27">
        <v>76.403000000000006</v>
      </c>
      <c r="G79" s="27">
        <v>81.134</v>
      </c>
      <c r="H79" s="27">
        <v>86.491</v>
      </c>
    </row>
    <row r="80" spans="1:8" ht="56.25" x14ac:dyDescent="0.3">
      <c r="A80" s="16" t="s">
        <v>13</v>
      </c>
      <c r="B80" s="8" t="s">
        <v>77</v>
      </c>
      <c r="C80" s="39">
        <v>108.4</v>
      </c>
      <c r="D80" s="28">
        <v>84.7</v>
      </c>
      <c r="E80" s="28">
        <v>79.5</v>
      </c>
      <c r="F80" s="28">
        <v>102.3</v>
      </c>
      <c r="G80" s="28">
        <v>102.6</v>
      </c>
      <c r="H80" s="28">
        <v>102.7</v>
      </c>
    </row>
    <row r="81" spans="1:8" ht="37.5" x14ac:dyDescent="0.25">
      <c r="A81" s="7" t="s">
        <v>40</v>
      </c>
      <c r="B81" s="8"/>
      <c r="C81" s="17"/>
      <c r="D81" s="17"/>
      <c r="E81" s="17"/>
      <c r="F81" s="17"/>
      <c r="G81" s="17"/>
      <c r="H81" s="17"/>
    </row>
    <row r="82" spans="1:8" ht="56.25" x14ac:dyDescent="0.25">
      <c r="A82" s="7" t="s">
        <v>34</v>
      </c>
      <c r="B82" s="8" t="s">
        <v>7</v>
      </c>
      <c r="C82" s="29">
        <v>775.2</v>
      </c>
      <c r="D82" s="29">
        <v>718.7</v>
      </c>
      <c r="E82" s="29">
        <v>540.20000000000005</v>
      </c>
      <c r="F82" s="29">
        <v>729.7</v>
      </c>
      <c r="G82" s="29">
        <v>745.1</v>
      </c>
      <c r="H82" s="29">
        <v>760.9</v>
      </c>
    </row>
    <row r="83" spans="1:8" ht="56.25" x14ac:dyDescent="0.3">
      <c r="A83" s="16" t="s">
        <v>13</v>
      </c>
      <c r="B83" s="8" t="s">
        <v>77</v>
      </c>
      <c r="C83" s="30">
        <v>91.4</v>
      </c>
      <c r="D83" s="28">
        <v>92.7</v>
      </c>
      <c r="E83" s="28">
        <v>75.2</v>
      </c>
      <c r="F83" s="28">
        <v>101.5</v>
      </c>
      <c r="G83" s="28">
        <v>102.1</v>
      </c>
      <c r="H83" s="28">
        <v>102.1</v>
      </c>
    </row>
    <row r="84" spans="1:8" ht="56.25" x14ac:dyDescent="0.25">
      <c r="A84" s="7" t="s">
        <v>78</v>
      </c>
      <c r="B84" s="8" t="s">
        <v>7</v>
      </c>
      <c r="C84" s="29">
        <v>717.1</v>
      </c>
      <c r="D84" s="29">
        <v>660.44</v>
      </c>
      <c r="E84" s="29">
        <v>489.82299999999998</v>
      </c>
      <c r="F84" s="29">
        <v>668.55499999999995</v>
      </c>
      <c r="G84" s="29">
        <v>683.67600000000004</v>
      </c>
      <c r="H84" s="29">
        <v>699.22400000000005</v>
      </c>
    </row>
    <row r="85" spans="1:8" ht="56.25" x14ac:dyDescent="0.3">
      <c r="A85" s="16" t="s">
        <v>13</v>
      </c>
      <c r="B85" s="8" t="s">
        <v>77</v>
      </c>
      <c r="C85" s="30">
        <v>90.8</v>
      </c>
      <c r="D85" s="28">
        <v>92.099000000000004</v>
      </c>
      <c r="E85" s="28">
        <v>74.165999999999997</v>
      </c>
      <c r="F85" s="28">
        <v>101.229</v>
      </c>
      <c r="G85" s="28">
        <v>102.262</v>
      </c>
      <c r="H85" s="28">
        <v>102.274</v>
      </c>
    </row>
    <row r="86" spans="1:8" ht="37.5" x14ac:dyDescent="0.25">
      <c r="A86" s="7" t="s">
        <v>35</v>
      </c>
      <c r="B86" s="8" t="s">
        <v>36</v>
      </c>
      <c r="C86" s="31">
        <v>1015.9</v>
      </c>
      <c r="D86" s="32">
        <v>1019.5</v>
      </c>
      <c r="E86" s="32">
        <v>713.7</v>
      </c>
      <c r="F86" s="32">
        <v>1021.9</v>
      </c>
      <c r="G86" s="32">
        <v>1024.2</v>
      </c>
      <c r="H86" s="32">
        <v>1026.5999999999999</v>
      </c>
    </row>
    <row r="87" spans="1:8" ht="18.75" x14ac:dyDescent="0.3">
      <c r="A87" s="16" t="s">
        <v>13</v>
      </c>
      <c r="B87" s="8" t="s">
        <v>9</v>
      </c>
      <c r="C87" s="32">
        <v>98.6</v>
      </c>
      <c r="D87" s="28">
        <f>D86/C86*100</f>
        <v>100.35436558716408</v>
      </c>
      <c r="E87" s="28">
        <f t="shared" ref="E87:H87" si="23">E86/D86*100</f>
        <v>70.004904364884752</v>
      </c>
      <c r="F87" s="28">
        <v>100.2</v>
      </c>
      <c r="G87" s="28">
        <f t="shared" si="23"/>
        <v>100.22507094627655</v>
      </c>
      <c r="H87" s="28">
        <f t="shared" si="23"/>
        <v>100.23432923257174</v>
      </c>
    </row>
    <row r="88" spans="1:8" ht="37.5" x14ac:dyDescent="0.25">
      <c r="A88" s="7" t="s">
        <v>37</v>
      </c>
      <c r="B88" s="8" t="s">
        <v>38</v>
      </c>
      <c r="C88" s="33">
        <v>15958</v>
      </c>
      <c r="D88" s="33">
        <v>16466</v>
      </c>
      <c r="E88" s="33">
        <v>16710</v>
      </c>
      <c r="F88" s="33">
        <v>16710</v>
      </c>
      <c r="G88" s="33">
        <v>16710</v>
      </c>
      <c r="H88" s="33">
        <v>16710</v>
      </c>
    </row>
    <row r="89" spans="1:8" ht="18.75" x14ac:dyDescent="0.3">
      <c r="A89" s="16" t="s">
        <v>13</v>
      </c>
      <c r="B89" s="8" t="s">
        <v>9</v>
      </c>
      <c r="C89" s="32">
        <v>103</v>
      </c>
      <c r="D89" s="28">
        <f>D88/C88*100</f>
        <v>103.18335631031457</v>
      </c>
      <c r="E89" s="28">
        <f t="shared" ref="E89:H89" si="24">E88/D88*100</f>
        <v>101.48184137009595</v>
      </c>
      <c r="F89" s="28">
        <f t="shared" si="24"/>
        <v>100</v>
      </c>
      <c r="G89" s="28">
        <f t="shared" si="24"/>
        <v>100</v>
      </c>
      <c r="H89" s="28">
        <f t="shared" si="24"/>
        <v>100</v>
      </c>
    </row>
    <row r="90" spans="1:8" ht="37.5" x14ac:dyDescent="0.25">
      <c r="A90" s="7" t="s">
        <v>39</v>
      </c>
      <c r="B90" s="8" t="s">
        <v>10</v>
      </c>
      <c r="C90" s="33">
        <v>313</v>
      </c>
      <c r="D90" s="33">
        <v>352</v>
      </c>
      <c r="E90" s="33">
        <v>357</v>
      </c>
      <c r="F90" s="33">
        <v>357</v>
      </c>
      <c r="G90" s="33">
        <v>357</v>
      </c>
      <c r="H90" s="33">
        <v>357</v>
      </c>
    </row>
    <row r="91" spans="1:8" ht="18.75" x14ac:dyDescent="0.3">
      <c r="A91" s="16" t="s">
        <v>13</v>
      </c>
      <c r="B91" s="8" t="s">
        <v>9</v>
      </c>
      <c r="C91" s="32">
        <v>101</v>
      </c>
      <c r="D91" s="28">
        <f>D90/C90*100</f>
        <v>112.46006389776358</v>
      </c>
      <c r="E91" s="28">
        <f t="shared" ref="E91:F91" si="25">E90/D90*100</f>
        <v>101.42045454545455</v>
      </c>
      <c r="F91" s="28">
        <f t="shared" si="25"/>
        <v>100</v>
      </c>
      <c r="G91" s="28">
        <f t="shared" ref="G91:H91" si="26">G90/F90*100</f>
        <v>100</v>
      </c>
      <c r="H91" s="28">
        <f t="shared" si="26"/>
        <v>100</v>
      </c>
    </row>
    <row r="92" spans="1:8" ht="49.5" customHeight="1" x14ac:dyDescent="0.25">
      <c r="A92" s="7" t="s">
        <v>69</v>
      </c>
      <c r="B92" s="8"/>
      <c r="C92" s="17"/>
      <c r="D92" s="17"/>
      <c r="E92" s="17"/>
      <c r="F92" s="17"/>
      <c r="G92" s="17"/>
      <c r="H92" s="17"/>
    </row>
    <row r="93" spans="1:8" ht="36.75" customHeight="1" x14ac:dyDescent="0.25">
      <c r="A93" s="7" t="s">
        <v>44</v>
      </c>
      <c r="B93" s="8" t="s">
        <v>10</v>
      </c>
      <c r="C93" s="34">
        <v>5235</v>
      </c>
      <c r="D93" s="34">
        <v>4800</v>
      </c>
      <c r="E93" s="34">
        <v>4795</v>
      </c>
      <c r="F93" s="34">
        <v>4813</v>
      </c>
      <c r="G93" s="34">
        <v>4949</v>
      </c>
      <c r="H93" s="34">
        <v>5156</v>
      </c>
    </row>
    <row r="94" spans="1:8" ht="18.75" x14ac:dyDescent="0.3">
      <c r="A94" s="16" t="s">
        <v>13</v>
      </c>
      <c r="B94" s="8" t="s">
        <v>9</v>
      </c>
      <c r="C94" s="22">
        <v>100</v>
      </c>
      <c r="D94" s="28">
        <v>91.7</v>
      </c>
      <c r="E94" s="28">
        <f t="shared" ref="E94:H94" si="27">E93/D93*100</f>
        <v>99.895833333333329</v>
      </c>
      <c r="F94" s="28">
        <f t="shared" si="27"/>
        <v>100.37539103232534</v>
      </c>
      <c r="G94" s="28">
        <f t="shared" si="27"/>
        <v>102.82568044878455</v>
      </c>
      <c r="H94" s="28">
        <f t="shared" si="27"/>
        <v>104.1826631642756</v>
      </c>
    </row>
    <row r="95" spans="1:8" ht="53.25" customHeight="1" x14ac:dyDescent="0.25">
      <c r="A95" s="7" t="s">
        <v>41</v>
      </c>
      <c r="B95" s="21" t="s">
        <v>42</v>
      </c>
      <c r="C95" s="34">
        <v>7057</v>
      </c>
      <c r="D95" s="34">
        <v>7158</v>
      </c>
      <c r="E95" s="34">
        <v>7146</v>
      </c>
      <c r="F95" s="34">
        <v>7153</v>
      </c>
      <c r="G95" s="34">
        <v>7167</v>
      </c>
      <c r="H95" s="34">
        <v>7189</v>
      </c>
    </row>
    <row r="96" spans="1:8" ht="18.75" x14ac:dyDescent="0.3">
      <c r="A96" s="16" t="s">
        <v>13</v>
      </c>
      <c r="B96" s="21" t="s">
        <v>9</v>
      </c>
      <c r="C96" s="22">
        <v>100.7</v>
      </c>
      <c r="D96" s="28">
        <v>101.4</v>
      </c>
      <c r="E96" s="28">
        <f t="shared" ref="E96:H96" si="28">E95/D95*100</f>
        <v>99.832355406538142</v>
      </c>
      <c r="F96" s="28">
        <f t="shared" si="28"/>
        <v>100.09795689896445</v>
      </c>
      <c r="G96" s="28">
        <f t="shared" si="28"/>
        <v>100.19572207465399</v>
      </c>
      <c r="H96" s="28">
        <f t="shared" si="28"/>
        <v>100.30696246686202</v>
      </c>
    </row>
    <row r="97" spans="1:8" ht="37.5" x14ac:dyDescent="0.25">
      <c r="A97" s="7" t="s">
        <v>43</v>
      </c>
      <c r="B97" s="8" t="s">
        <v>6</v>
      </c>
      <c r="C97" s="22">
        <v>20193.599999999999</v>
      </c>
      <c r="D97" s="22">
        <v>23314.400000000001</v>
      </c>
      <c r="E97" s="22">
        <v>22614.9</v>
      </c>
      <c r="F97" s="22">
        <v>23904</v>
      </c>
      <c r="G97" s="22">
        <v>24860.2</v>
      </c>
      <c r="H97" s="22">
        <v>25854.6</v>
      </c>
    </row>
    <row r="98" spans="1:8" ht="18.75" x14ac:dyDescent="0.3">
      <c r="A98" s="16" t="s">
        <v>13</v>
      </c>
      <c r="B98" s="8" t="s">
        <v>9</v>
      </c>
      <c r="C98" s="22">
        <v>90.5</v>
      </c>
      <c r="D98" s="28">
        <v>115.5</v>
      </c>
      <c r="E98" s="28">
        <f t="shared" ref="E98:H98" si="29">E97/D97*100</f>
        <v>96.999708334763071</v>
      </c>
      <c r="F98" s="28">
        <f t="shared" si="29"/>
        <v>105.70022418847751</v>
      </c>
      <c r="G98" s="28">
        <f t="shared" si="29"/>
        <v>104.00016733601072</v>
      </c>
      <c r="H98" s="28">
        <f t="shared" si="29"/>
        <v>103.9999678200497</v>
      </c>
    </row>
    <row r="99" spans="1:8" ht="35.25" customHeight="1" x14ac:dyDescent="0.25">
      <c r="A99" s="7" t="s">
        <v>45</v>
      </c>
      <c r="B99" s="8" t="s">
        <v>10</v>
      </c>
      <c r="C99" s="34">
        <v>10</v>
      </c>
      <c r="D99" s="34">
        <v>7</v>
      </c>
      <c r="E99" s="34">
        <v>7</v>
      </c>
      <c r="F99" s="34">
        <v>7</v>
      </c>
      <c r="G99" s="34">
        <v>7</v>
      </c>
      <c r="H99" s="34">
        <v>7</v>
      </c>
    </row>
    <row r="100" spans="1:8" ht="17.25" customHeight="1" x14ac:dyDescent="0.3">
      <c r="A100" s="16" t="s">
        <v>13</v>
      </c>
      <c r="B100" s="8" t="s">
        <v>9</v>
      </c>
      <c r="C100" s="22">
        <v>90.9</v>
      </c>
      <c r="D100" s="28">
        <f>D99/C99*100</f>
        <v>70</v>
      </c>
      <c r="E100" s="28">
        <f t="shared" ref="E100:H100" si="30">E99/D99*100</f>
        <v>100</v>
      </c>
      <c r="F100" s="28">
        <f t="shared" si="30"/>
        <v>100</v>
      </c>
      <c r="G100" s="28">
        <f t="shared" si="30"/>
        <v>100</v>
      </c>
      <c r="H100" s="28">
        <f t="shared" si="30"/>
        <v>100</v>
      </c>
    </row>
    <row r="101" spans="1:8" ht="56.25" x14ac:dyDescent="0.25">
      <c r="A101" s="7" t="s">
        <v>46</v>
      </c>
      <c r="B101" s="8" t="s">
        <v>42</v>
      </c>
      <c r="C101" s="34">
        <v>1184</v>
      </c>
      <c r="D101" s="34">
        <v>1253</v>
      </c>
      <c r="E101" s="34">
        <v>1254</v>
      </c>
      <c r="F101" s="34">
        <v>1257</v>
      </c>
      <c r="G101" s="34">
        <v>1265</v>
      </c>
      <c r="H101" s="34">
        <v>1276</v>
      </c>
    </row>
    <row r="102" spans="1:8" ht="18.75" x14ac:dyDescent="0.3">
      <c r="A102" s="16" t="s">
        <v>13</v>
      </c>
      <c r="B102" s="8" t="s">
        <v>9</v>
      </c>
      <c r="C102" s="22">
        <v>67</v>
      </c>
      <c r="D102" s="28">
        <f>D101/C101*100</f>
        <v>105.82770270270269</v>
      </c>
      <c r="E102" s="28">
        <f t="shared" ref="E102:H102" si="31">E101/D101*100</f>
        <v>100.07980845969672</v>
      </c>
      <c r="F102" s="28">
        <f t="shared" si="31"/>
        <v>100.23923444976077</v>
      </c>
      <c r="G102" s="28">
        <f t="shared" si="31"/>
        <v>100.63643595863165</v>
      </c>
      <c r="H102" s="28">
        <f t="shared" si="31"/>
        <v>100.8695652173913</v>
      </c>
    </row>
    <row r="103" spans="1:8" ht="37.5" x14ac:dyDescent="0.25">
      <c r="A103" s="7" t="s">
        <v>47</v>
      </c>
      <c r="B103" s="8" t="s">
        <v>7</v>
      </c>
      <c r="C103" s="22">
        <v>4177.3</v>
      </c>
      <c r="D103" s="22">
        <v>4939.1000000000004</v>
      </c>
      <c r="E103" s="22">
        <v>4195.3</v>
      </c>
      <c r="F103" s="22">
        <v>4434.3999999999996</v>
      </c>
      <c r="G103" s="22">
        <v>4611.8</v>
      </c>
      <c r="H103" s="22">
        <v>4796.3</v>
      </c>
    </row>
    <row r="104" spans="1:8" ht="18.75" x14ac:dyDescent="0.3">
      <c r="A104" s="16" t="s">
        <v>13</v>
      </c>
      <c r="B104" s="8" t="s">
        <v>9</v>
      </c>
      <c r="C104" s="22">
        <v>88.6</v>
      </c>
      <c r="D104" s="28">
        <f>D103/C103*100</f>
        <v>118.2366600435688</v>
      </c>
      <c r="E104" s="28">
        <f t="shared" ref="E104" si="32">E103/D103*100</f>
        <v>84.940576218339373</v>
      </c>
      <c r="F104" s="28">
        <f t="shared" ref="F104" si="33">F103/E103*100</f>
        <v>105.69923485805543</v>
      </c>
      <c r="G104" s="28">
        <f t="shared" ref="G104" si="34">G103/F103*100</f>
        <v>104.00054122316436</v>
      </c>
      <c r="H104" s="28">
        <f t="shared" ref="H104" si="35">H103/G103*100</f>
        <v>104.00060713821068</v>
      </c>
    </row>
    <row r="105" spans="1:8" ht="56.25" x14ac:dyDescent="0.25">
      <c r="A105" s="7" t="s">
        <v>90</v>
      </c>
      <c r="B105" s="8" t="s">
        <v>10</v>
      </c>
      <c r="C105" s="22">
        <v>946</v>
      </c>
      <c r="D105" s="22">
        <v>891</v>
      </c>
      <c r="E105" s="22">
        <v>896</v>
      </c>
      <c r="F105" s="22">
        <v>899</v>
      </c>
      <c r="G105" s="22">
        <v>917</v>
      </c>
      <c r="H105" s="22">
        <v>963</v>
      </c>
    </row>
    <row r="106" spans="1:8" ht="18.75" x14ac:dyDescent="0.3">
      <c r="A106" s="16"/>
      <c r="B106" s="8" t="s">
        <v>9</v>
      </c>
      <c r="C106" s="22">
        <v>98.1</v>
      </c>
      <c r="D106" s="28">
        <f>D105/C105*100</f>
        <v>94.186046511627907</v>
      </c>
      <c r="E106" s="28">
        <f t="shared" ref="E106" si="36">E105/D105*100</f>
        <v>100.56116722783391</v>
      </c>
      <c r="F106" s="28">
        <f t="shared" ref="F106" si="37">F105/E105*100</f>
        <v>100.33482142857142</v>
      </c>
      <c r="G106" s="28">
        <f t="shared" ref="G106" si="38">G105/F105*100</f>
        <v>102.00222469410456</v>
      </c>
      <c r="H106" s="28">
        <f t="shared" ref="H106" si="39">H105/G105*100</f>
        <v>105.01635768811342</v>
      </c>
    </row>
    <row r="107" spans="1:8" ht="93.75" x14ac:dyDescent="0.25">
      <c r="A107" s="7" t="s">
        <v>91</v>
      </c>
      <c r="B107" s="8" t="s">
        <v>42</v>
      </c>
      <c r="C107" s="22">
        <v>5312</v>
      </c>
      <c r="D107" s="22">
        <v>5328</v>
      </c>
      <c r="E107" s="22">
        <v>5331</v>
      </c>
      <c r="F107" s="22">
        <v>5338</v>
      </c>
      <c r="G107" s="22">
        <v>5354</v>
      </c>
      <c r="H107" s="22">
        <v>5378</v>
      </c>
    </row>
    <row r="108" spans="1:8" ht="18.75" x14ac:dyDescent="0.3">
      <c r="A108" s="16"/>
      <c r="B108" s="8" t="s">
        <v>9</v>
      </c>
      <c r="C108" s="22">
        <v>89.4</v>
      </c>
      <c r="D108" s="28">
        <f>D107/C107*100</f>
        <v>100.30120481927712</v>
      </c>
      <c r="E108" s="28">
        <f t="shared" ref="E108:H108" si="40">E107/D107*100</f>
        <v>100.05630630630631</v>
      </c>
      <c r="F108" s="28">
        <f t="shared" si="40"/>
        <v>100.13130744700807</v>
      </c>
      <c r="G108" s="28">
        <f t="shared" si="40"/>
        <v>100.29973772948671</v>
      </c>
      <c r="H108" s="28">
        <f t="shared" si="40"/>
        <v>100.44826298094883</v>
      </c>
    </row>
    <row r="109" spans="1:8" ht="17.25" customHeight="1" x14ac:dyDescent="0.25">
      <c r="A109" s="7" t="s">
        <v>48</v>
      </c>
      <c r="B109" s="8"/>
      <c r="C109" s="17"/>
      <c r="D109" s="17"/>
      <c r="E109" s="17"/>
      <c r="F109" s="17"/>
      <c r="G109" s="17"/>
      <c r="H109" s="17"/>
    </row>
    <row r="110" spans="1:8" ht="37.5" x14ac:dyDescent="0.25">
      <c r="A110" s="14" t="s">
        <v>83</v>
      </c>
      <c r="B110" s="8" t="s">
        <v>7</v>
      </c>
      <c r="C110" s="24">
        <v>46336.368000000002</v>
      </c>
      <c r="D110" s="24">
        <v>36279.4</v>
      </c>
      <c r="E110" s="24">
        <v>17558.8</v>
      </c>
      <c r="F110" s="24">
        <v>24505.200000000001</v>
      </c>
      <c r="G110" s="24">
        <v>39443.300000000003</v>
      </c>
      <c r="H110" s="24">
        <v>45166.400000000001</v>
      </c>
    </row>
    <row r="111" spans="1:8" ht="60" customHeight="1" x14ac:dyDescent="0.3">
      <c r="A111" s="20" t="s">
        <v>13</v>
      </c>
      <c r="B111" s="8" t="s">
        <v>77</v>
      </c>
      <c r="C111" s="35">
        <v>110.8</v>
      </c>
      <c r="D111" s="28">
        <v>72.563000000000002</v>
      </c>
      <c r="E111" s="35">
        <v>45.832000000000001</v>
      </c>
      <c r="F111" s="35">
        <v>132.66200000000001</v>
      </c>
      <c r="G111" s="35">
        <v>153.44</v>
      </c>
      <c r="H111" s="35">
        <v>109.265</v>
      </c>
    </row>
    <row r="112" spans="1:8" ht="37.5" x14ac:dyDescent="0.25">
      <c r="A112" s="36" t="s">
        <v>25</v>
      </c>
      <c r="B112" s="8" t="s">
        <v>7</v>
      </c>
      <c r="C112" s="24">
        <v>13830.7</v>
      </c>
      <c r="D112" s="24">
        <v>16181.6</v>
      </c>
      <c r="E112" s="24">
        <v>10502</v>
      </c>
      <c r="F112" s="24">
        <v>11874.9</v>
      </c>
      <c r="G112" s="24">
        <v>13978.3</v>
      </c>
      <c r="H112" s="24">
        <v>17202.7</v>
      </c>
    </row>
    <row r="113" spans="1:8" ht="52.5" customHeight="1" x14ac:dyDescent="0.3">
      <c r="A113" s="16" t="s">
        <v>13</v>
      </c>
      <c r="B113" s="8" t="s">
        <v>77</v>
      </c>
      <c r="C113" s="35">
        <v>93.9</v>
      </c>
      <c r="D113" s="35">
        <v>108.432</v>
      </c>
      <c r="E113" s="35">
        <v>61.459000000000003</v>
      </c>
      <c r="F113" s="35">
        <v>107.48399999999999</v>
      </c>
      <c r="G113" s="35">
        <v>112.214</v>
      </c>
      <c r="H113" s="35">
        <v>117.431</v>
      </c>
    </row>
    <row r="114" spans="1:8" ht="33.75" customHeight="1" x14ac:dyDescent="0.25">
      <c r="A114" s="7" t="s">
        <v>49</v>
      </c>
      <c r="B114" s="8"/>
      <c r="C114" s="17"/>
      <c r="D114" s="17"/>
      <c r="E114" s="17"/>
      <c r="F114" s="17"/>
      <c r="G114" s="17"/>
      <c r="H114" s="17"/>
    </row>
    <row r="115" spans="1:8" ht="37.5" x14ac:dyDescent="0.25">
      <c r="A115" s="11" t="s">
        <v>50</v>
      </c>
      <c r="B115" s="8" t="s">
        <v>7</v>
      </c>
      <c r="C115" s="37">
        <v>6675.027</v>
      </c>
      <c r="D115" s="37">
        <v>20848.175999999999</v>
      </c>
      <c r="E115" s="37">
        <v>15725.117</v>
      </c>
      <c r="F115" s="37">
        <v>16740.870999999999</v>
      </c>
      <c r="G115" s="37">
        <v>17978.437000000002</v>
      </c>
      <c r="H115" s="37">
        <v>19447.386999999999</v>
      </c>
    </row>
    <row r="116" spans="1:8" ht="18.75" x14ac:dyDescent="0.3">
      <c r="A116" s="12" t="s">
        <v>13</v>
      </c>
      <c r="B116" s="8" t="s">
        <v>9</v>
      </c>
      <c r="C116" s="37">
        <v>40</v>
      </c>
      <c r="D116" s="28">
        <f>D115/C115*100</f>
        <v>312.33096135790908</v>
      </c>
      <c r="E116" s="28">
        <f t="shared" ref="E116:H116" si="41">E115/D115*100</f>
        <v>75.426823910158859</v>
      </c>
      <c r="F116" s="28">
        <f t="shared" si="41"/>
        <v>106.45943683598664</v>
      </c>
      <c r="G116" s="28">
        <f t="shared" si="41"/>
        <v>107.39248274477478</v>
      </c>
      <c r="H116" s="28">
        <f t="shared" si="41"/>
        <v>108.1706212837078</v>
      </c>
    </row>
    <row r="117" spans="1:8" ht="37.5" x14ac:dyDescent="0.25">
      <c r="A117" s="11" t="s">
        <v>25</v>
      </c>
      <c r="B117" s="8" t="s">
        <v>7</v>
      </c>
      <c r="C117" s="37">
        <v>5119.107</v>
      </c>
      <c r="D117" s="37">
        <v>19342.244999999999</v>
      </c>
      <c r="E117" s="37">
        <v>13556.016</v>
      </c>
      <c r="F117" s="37">
        <v>14436.235000000001</v>
      </c>
      <c r="G117" s="37">
        <v>15513.543</v>
      </c>
      <c r="H117" s="37">
        <v>16788.903999999999</v>
      </c>
    </row>
    <row r="118" spans="1:8" ht="18.75" x14ac:dyDescent="0.3">
      <c r="A118" s="12" t="s">
        <v>13</v>
      </c>
      <c r="B118" s="8" t="s">
        <v>9</v>
      </c>
      <c r="C118" s="37">
        <v>34.799999999999997</v>
      </c>
      <c r="D118" s="28">
        <f>D117/C117*100</f>
        <v>377.84412398490593</v>
      </c>
      <c r="E118" s="28">
        <f t="shared" ref="E118:H118" si="42">E117/D117*100</f>
        <v>70.085018569457674</v>
      </c>
      <c r="F118" s="28">
        <f t="shared" si="42"/>
        <v>106.49319829660868</v>
      </c>
      <c r="G118" s="28">
        <f t="shared" si="42"/>
        <v>107.46252745262181</v>
      </c>
      <c r="H118" s="28">
        <f t="shared" si="42"/>
        <v>108.22095249292826</v>
      </c>
    </row>
    <row r="119" spans="1:8" ht="18.75" x14ac:dyDescent="0.25">
      <c r="A119" s="11" t="s">
        <v>51</v>
      </c>
      <c r="B119" s="8" t="s">
        <v>7</v>
      </c>
      <c r="C119" s="37">
        <v>5202.5780000000004</v>
      </c>
      <c r="D119" s="37">
        <v>3653.6419999999998</v>
      </c>
      <c r="E119" s="37">
        <v>2874.355</v>
      </c>
      <c r="F119" s="37">
        <v>2536.4050000000002</v>
      </c>
      <c r="G119" s="37">
        <v>2307.2020000000002</v>
      </c>
      <c r="H119" s="37">
        <v>2163.8780000000002</v>
      </c>
    </row>
    <row r="120" spans="1:8" ht="18.75" x14ac:dyDescent="0.3">
      <c r="A120" s="12" t="s">
        <v>13</v>
      </c>
      <c r="B120" s="8" t="s">
        <v>9</v>
      </c>
      <c r="C120" s="37">
        <v>215</v>
      </c>
      <c r="D120" s="28">
        <f>D119/C119*100</f>
        <v>70.227529505564348</v>
      </c>
      <c r="E120" s="28">
        <f t="shared" ref="E120:H120" si="43">E119/D119*100</f>
        <v>78.670953530750964</v>
      </c>
      <c r="F120" s="28">
        <f t="shared" si="43"/>
        <v>88.242579639606106</v>
      </c>
      <c r="G120" s="28">
        <f t="shared" si="43"/>
        <v>90.96346995057965</v>
      </c>
      <c r="H120" s="28">
        <f t="shared" si="43"/>
        <v>93.787973484766397</v>
      </c>
    </row>
    <row r="121" spans="1:8" ht="37.5" x14ac:dyDescent="0.25">
      <c r="A121" s="11" t="s">
        <v>25</v>
      </c>
      <c r="B121" s="8" t="s">
        <v>7</v>
      </c>
      <c r="C121" s="37">
        <v>4560.5029999999997</v>
      </c>
      <c r="D121" s="37">
        <v>2860.5549999999998</v>
      </c>
      <c r="E121" s="37">
        <v>2183.1610000000001</v>
      </c>
      <c r="F121" s="37">
        <v>1888.048</v>
      </c>
      <c r="G121" s="37">
        <v>1688.5229999999999</v>
      </c>
      <c r="H121" s="37">
        <v>1569.671</v>
      </c>
    </row>
    <row r="122" spans="1:8" ht="18.75" x14ac:dyDescent="0.3">
      <c r="A122" s="12" t="s">
        <v>13</v>
      </c>
      <c r="B122" s="8" t="s">
        <v>9</v>
      </c>
      <c r="C122" s="37">
        <v>358.4</v>
      </c>
      <c r="D122" s="28">
        <f>D121/C121*100</f>
        <v>62.724550340170815</v>
      </c>
      <c r="E122" s="28">
        <f>E121/D121*100</f>
        <v>76.319490448531852</v>
      </c>
      <c r="F122" s="28">
        <f t="shared" ref="F122:H122" si="44">F121/E121*100</f>
        <v>86.482307076757053</v>
      </c>
      <c r="G122" s="28">
        <f t="shared" si="44"/>
        <v>89.432207232019522</v>
      </c>
      <c r="H122" s="28">
        <f t="shared" si="44"/>
        <v>92.961185604223346</v>
      </c>
    </row>
    <row r="123" spans="1:8" ht="35.25" customHeight="1" x14ac:dyDescent="0.25">
      <c r="A123" s="11" t="s">
        <v>52</v>
      </c>
      <c r="B123" s="8" t="s">
        <v>7</v>
      </c>
      <c r="C123" s="37">
        <f t="shared" ref="C123:H123" si="45">C115-C119</f>
        <v>1472.4489999999996</v>
      </c>
      <c r="D123" s="37">
        <f t="shared" si="45"/>
        <v>17194.534</v>
      </c>
      <c r="E123" s="37">
        <f t="shared" si="45"/>
        <v>12850.762000000001</v>
      </c>
      <c r="F123" s="37">
        <f t="shared" si="45"/>
        <v>14204.465999999999</v>
      </c>
      <c r="G123" s="37">
        <f t="shared" si="45"/>
        <v>15671.235000000001</v>
      </c>
      <c r="H123" s="37">
        <f t="shared" si="45"/>
        <v>17283.508999999998</v>
      </c>
    </row>
    <row r="124" spans="1:8" ht="18.75" x14ac:dyDescent="0.3">
      <c r="A124" s="12" t="s">
        <v>13</v>
      </c>
      <c r="B124" s="8" t="s">
        <v>9</v>
      </c>
      <c r="C124" s="37">
        <v>10.3</v>
      </c>
      <c r="D124" s="28">
        <f>D123/C123*100</f>
        <v>1167.7507336417088</v>
      </c>
      <c r="E124" s="28">
        <f t="shared" ref="E124:H124" si="46">E123/D123*100</f>
        <v>74.737483435142821</v>
      </c>
      <c r="F124" s="28">
        <f t="shared" si="46"/>
        <v>110.53403681431497</v>
      </c>
      <c r="G124" s="28">
        <f t="shared" si="46"/>
        <v>110.3261115201374</v>
      </c>
      <c r="H124" s="28">
        <f t="shared" si="46"/>
        <v>110.28811066900597</v>
      </c>
    </row>
    <row r="125" spans="1:8" ht="37.5" x14ac:dyDescent="0.25">
      <c r="A125" s="11" t="s">
        <v>25</v>
      </c>
      <c r="B125" s="8" t="s">
        <v>7</v>
      </c>
      <c r="C125" s="37">
        <f t="shared" ref="C125:H125" si="47">C117-C121</f>
        <v>558.60400000000027</v>
      </c>
      <c r="D125" s="52">
        <f t="shared" si="47"/>
        <v>16481.689999999999</v>
      </c>
      <c r="E125" s="52">
        <f t="shared" si="47"/>
        <v>11372.855</v>
      </c>
      <c r="F125" s="37">
        <f t="shared" si="47"/>
        <v>12548.187</v>
      </c>
      <c r="G125" s="37">
        <f t="shared" si="47"/>
        <v>13825.02</v>
      </c>
      <c r="H125" s="37">
        <f t="shared" si="47"/>
        <v>15219.232999999998</v>
      </c>
    </row>
    <row r="126" spans="1:8" ht="18.75" x14ac:dyDescent="0.3">
      <c r="A126" s="12" t="s">
        <v>13</v>
      </c>
      <c r="B126" s="8" t="s">
        <v>9</v>
      </c>
      <c r="C126" s="37">
        <v>4.2</v>
      </c>
      <c r="D126" s="28">
        <f>D125/C125*100</f>
        <v>2950.5141388174793</v>
      </c>
      <c r="E126" s="28">
        <f t="shared" ref="E126:H126" si="48">E125/D125*100</f>
        <v>69.002966322021592</v>
      </c>
      <c r="F126" s="28">
        <f t="shared" si="48"/>
        <v>110.33453780954738</v>
      </c>
      <c r="G126" s="28">
        <f t="shared" si="48"/>
        <v>110.17543809316837</v>
      </c>
      <c r="H126" s="28">
        <f t="shared" si="48"/>
        <v>110.08470873821518</v>
      </c>
    </row>
    <row r="127" spans="1:8" ht="59.25" customHeight="1" x14ac:dyDescent="0.25">
      <c r="A127" s="7" t="s">
        <v>86</v>
      </c>
      <c r="B127" s="8"/>
      <c r="C127" s="17"/>
      <c r="D127" s="17"/>
      <c r="E127" s="17"/>
      <c r="F127" s="17"/>
      <c r="G127" s="17"/>
      <c r="H127" s="17"/>
    </row>
    <row r="128" spans="1:8" ht="37.5" x14ac:dyDescent="0.25">
      <c r="A128" s="7" t="s">
        <v>81</v>
      </c>
      <c r="B128" s="8" t="s">
        <v>7</v>
      </c>
      <c r="C128" s="17">
        <v>18217.36</v>
      </c>
      <c r="D128" s="17">
        <v>21192.517</v>
      </c>
      <c r="E128" s="17">
        <v>21828.28</v>
      </c>
      <c r="F128" s="17">
        <v>22898.28</v>
      </c>
      <c r="G128" s="17">
        <v>24089.01</v>
      </c>
      <c r="H128" s="17">
        <v>25365.72</v>
      </c>
    </row>
    <row r="129" spans="1:8" ht="18.75" x14ac:dyDescent="0.3">
      <c r="A129" s="16" t="s">
        <v>13</v>
      </c>
      <c r="B129" s="8" t="s">
        <v>9</v>
      </c>
      <c r="C129" s="17">
        <v>150.9</v>
      </c>
      <c r="D129" s="28">
        <f>D128/C128*100</f>
        <v>116.33143880342705</v>
      </c>
      <c r="E129" s="28">
        <f t="shared" ref="E129:H129" si="49">E128/D128*100</f>
        <v>102.99994096973002</v>
      </c>
      <c r="F129" s="28">
        <f t="shared" si="49"/>
        <v>104.90189790491968</v>
      </c>
      <c r="G129" s="28">
        <f t="shared" si="49"/>
        <v>105.20008489720625</v>
      </c>
      <c r="H129" s="28">
        <f t="shared" si="49"/>
        <v>105.29996874093209</v>
      </c>
    </row>
    <row r="130" spans="1:8" ht="37.5" x14ac:dyDescent="0.25">
      <c r="A130" s="7" t="s">
        <v>25</v>
      </c>
      <c r="B130" s="8" t="s">
        <v>7</v>
      </c>
      <c r="C130" s="17">
        <v>16990.36</v>
      </c>
      <c r="D130" s="17">
        <v>19910.332999999999</v>
      </c>
      <c r="E130" s="17">
        <v>20535.293000000001</v>
      </c>
      <c r="F130" s="17">
        <v>21662.06</v>
      </c>
      <c r="G130" s="17">
        <v>22824.45</v>
      </c>
      <c r="H130" s="17">
        <v>24055.74</v>
      </c>
    </row>
    <row r="131" spans="1:8" ht="18.75" x14ac:dyDescent="0.3">
      <c r="A131" s="16" t="s">
        <v>13</v>
      </c>
      <c r="B131" s="8" t="s">
        <v>9</v>
      </c>
      <c r="C131" s="17">
        <v>154</v>
      </c>
      <c r="D131" s="28">
        <f>D130/C130*100</f>
        <v>117.18605727012257</v>
      </c>
      <c r="E131" s="28">
        <f t="shared" ref="E131:H131" si="50">E130/D130*100</f>
        <v>103.13887266476158</v>
      </c>
      <c r="F131" s="28">
        <f t="shared" si="50"/>
        <v>105.48697795546428</v>
      </c>
      <c r="G131" s="28">
        <f t="shared" si="50"/>
        <v>105.3660178210198</v>
      </c>
      <c r="H131" s="28">
        <f t="shared" si="50"/>
        <v>105.39460972772619</v>
      </c>
    </row>
    <row r="132" spans="1:8" ht="37.5" x14ac:dyDescent="0.25">
      <c r="A132" s="7" t="s">
        <v>54</v>
      </c>
      <c r="B132" s="8" t="s">
        <v>42</v>
      </c>
      <c r="C132" s="38">
        <v>36871</v>
      </c>
      <c r="D132" s="38">
        <v>39341</v>
      </c>
      <c r="E132" s="38">
        <v>39196</v>
      </c>
      <c r="F132" s="38">
        <v>39459</v>
      </c>
      <c r="G132" s="38">
        <v>39832</v>
      </c>
      <c r="H132" s="38">
        <v>40344</v>
      </c>
    </row>
    <row r="133" spans="1:8" ht="18.75" x14ac:dyDescent="0.3">
      <c r="A133" s="16" t="s">
        <v>13</v>
      </c>
      <c r="B133" s="8" t="s">
        <v>9</v>
      </c>
      <c r="C133" s="17">
        <v>120.1</v>
      </c>
      <c r="D133" s="28">
        <f>D132/C132*100</f>
        <v>106.69903175937729</v>
      </c>
      <c r="E133" s="28">
        <f t="shared" ref="E133:H133" si="51">E132/D132*100</f>
        <v>99.631427772552811</v>
      </c>
      <c r="F133" s="28">
        <f t="shared" si="51"/>
        <v>100.67098683539137</v>
      </c>
      <c r="G133" s="28">
        <f t="shared" si="51"/>
        <v>100.94528497934564</v>
      </c>
      <c r="H133" s="28">
        <f t="shared" si="51"/>
        <v>101.28539867443263</v>
      </c>
    </row>
    <row r="134" spans="1:8" ht="37.5" x14ac:dyDescent="0.25">
      <c r="A134" s="7" t="s">
        <v>25</v>
      </c>
      <c r="B134" s="8" t="s">
        <v>42</v>
      </c>
      <c r="C134" s="38">
        <v>32743</v>
      </c>
      <c r="D134" s="38">
        <v>35198</v>
      </c>
      <c r="E134" s="38">
        <v>35055</v>
      </c>
      <c r="F134" s="38">
        <v>35355</v>
      </c>
      <c r="G134" s="38">
        <v>35730</v>
      </c>
      <c r="H134" s="38">
        <v>36105</v>
      </c>
    </row>
    <row r="135" spans="1:8" ht="18.75" x14ac:dyDescent="0.3">
      <c r="A135" s="16" t="s">
        <v>13</v>
      </c>
      <c r="B135" s="8" t="s">
        <v>9</v>
      </c>
      <c r="C135" s="17">
        <v>123.4</v>
      </c>
      <c r="D135" s="28">
        <f>D134/C134*100</f>
        <v>107.49778578627493</v>
      </c>
      <c r="E135" s="28">
        <f t="shared" ref="E135:H135" si="52">E134/D134*100</f>
        <v>99.59372691630206</v>
      </c>
      <c r="F135" s="28">
        <f t="shared" si="52"/>
        <v>100.85579803166453</v>
      </c>
      <c r="G135" s="28">
        <f t="shared" si="52"/>
        <v>101.06067034365719</v>
      </c>
      <c r="H135" s="28">
        <f t="shared" si="52"/>
        <v>101.04953820319061</v>
      </c>
    </row>
    <row r="136" spans="1:8" ht="37.5" x14ac:dyDescent="0.3">
      <c r="A136" s="14" t="s">
        <v>55</v>
      </c>
      <c r="B136" s="8" t="s">
        <v>11</v>
      </c>
      <c r="C136" s="39">
        <v>41173.732000000004</v>
      </c>
      <c r="D136" s="39">
        <v>44890.650999999998</v>
      </c>
      <c r="E136" s="39">
        <v>46408.392</v>
      </c>
      <c r="F136" s="39">
        <v>48358.803</v>
      </c>
      <c r="G136" s="39">
        <v>50397.105000000003</v>
      </c>
      <c r="H136" s="39">
        <v>52394.656000000003</v>
      </c>
    </row>
    <row r="137" spans="1:8" ht="18.75" x14ac:dyDescent="0.3">
      <c r="A137" s="20" t="s">
        <v>13</v>
      </c>
      <c r="B137" s="26" t="s">
        <v>9</v>
      </c>
      <c r="C137" s="39">
        <v>125.7</v>
      </c>
      <c r="D137" s="28">
        <f>D136/C136*100</f>
        <v>109.02740368543711</v>
      </c>
      <c r="E137" s="28">
        <f t="shared" ref="E137:H137" si="53">E136/D136*100</f>
        <v>103.3809734681727</v>
      </c>
      <c r="F137" s="28">
        <f t="shared" si="53"/>
        <v>104.20271187159426</v>
      </c>
      <c r="G137" s="28">
        <f t="shared" si="53"/>
        <v>104.21495544461679</v>
      </c>
      <c r="H137" s="28">
        <f t="shared" si="53"/>
        <v>103.96362251363446</v>
      </c>
    </row>
    <row r="138" spans="1:8" ht="37.5" x14ac:dyDescent="0.25">
      <c r="A138" s="7" t="s">
        <v>25</v>
      </c>
      <c r="B138" s="26" t="s">
        <v>11</v>
      </c>
      <c r="C138" s="17">
        <v>43241.927000000003</v>
      </c>
      <c r="D138" s="17">
        <v>47138.883000000002</v>
      </c>
      <c r="E138" s="17">
        <v>48816.843000000001</v>
      </c>
      <c r="F138" s="17">
        <v>51058.455000000002</v>
      </c>
      <c r="G138" s="17">
        <v>53233.627</v>
      </c>
      <c r="H138" s="17">
        <v>55522.642</v>
      </c>
    </row>
    <row r="139" spans="1:8" ht="18.75" x14ac:dyDescent="0.3">
      <c r="A139" s="16" t="s">
        <v>13</v>
      </c>
      <c r="B139" s="26" t="s">
        <v>9</v>
      </c>
      <c r="C139" s="17">
        <v>124.8</v>
      </c>
      <c r="D139" s="28">
        <f>D138/C138*100</f>
        <v>109.01198505792769</v>
      </c>
      <c r="E139" s="28">
        <f t="shared" ref="E139" si="54">E138/D138*100</f>
        <v>103.55960916596179</v>
      </c>
      <c r="F139" s="28">
        <f t="shared" ref="F139" si="55">F138/E138*100</f>
        <v>104.59188235503063</v>
      </c>
      <c r="G139" s="28">
        <f t="shared" ref="G139" si="56">G138/F138*100</f>
        <v>104.26016024182478</v>
      </c>
      <c r="H139" s="28">
        <f t="shared" ref="H139" si="57">H138/G138*100</f>
        <v>104.29994183939411</v>
      </c>
    </row>
    <row r="140" spans="1:8" ht="37.5" x14ac:dyDescent="0.25">
      <c r="A140" s="7" t="s">
        <v>85</v>
      </c>
      <c r="B140" s="26" t="s">
        <v>9</v>
      </c>
      <c r="C140" s="17">
        <v>122.6</v>
      </c>
      <c r="D140" s="17">
        <v>104.3</v>
      </c>
      <c r="E140" s="17">
        <v>100.3</v>
      </c>
      <c r="F140" s="17">
        <v>100.2</v>
      </c>
      <c r="G140" s="17">
        <v>100.2</v>
      </c>
      <c r="H140" s="17">
        <v>100</v>
      </c>
    </row>
    <row r="141" spans="1:8" ht="18.75" customHeight="1" x14ac:dyDescent="0.25">
      <c r="A141" s="14" t="s">
        <v>87</v>
      </c>
      <c r="B141" s="8"/>
      <c r="C141" s="17"/>
      <c r="D141" s="17"/>
      <c r="E141" s="17"/>
      <c r="F141" s="17"/>
      <c r="G141" s="17"/>
      <c r="H141" s="17"/>
    </row>
    <row r="142" spans="1:8" ht="17.25" customHeight="1" x14ac:dyDescent="0.25">
      <c r="A142" s="7" t="s">
        <v>12</v>
      </c>
      <c r="B142" s="40"/>
      <c r="C142" s="17"/>
      <c r="D142" s="17"/>
      <c r="E142" s="17"/>
      <c r="F142" s="17"/>
      <c r="G142" s="17"/>
      <c r="H142" s="17"/>
    </row>
    <row r="143" spans="1:8" ht="57" customHeight="1" x14ac:dyDescent="0.25">
      <c r="A143" s="7" t="s">
        <v>56</v>
      </c>
      <c r="B143" s="8" t="s">
        <v>42</v>
      </c>
      <c r="C143" s="41">
        <v>6530</v>
      </c>
      <c r="D143" s="41">
        <v>6349</v>
      </c>
      <c r="E143" s="41">
        <v>6201</v>
      </c>
      <c r="F143" s="41">
        <v>6366</v>
      </c>
      <c r="G143" s="41">
        <v>6366</v>
      </c>
      <c r="H143" s="41">
        <v>6366</v>
      </c>
    </row>
    <row r="144" spans="1:8" ht="16.5" customHeight="1" x14ac:dyDescent="0.3">
      <c r="A144" s="16" t="s">
        <v>13</v>
      </c>
      <c r="B144" s="8" t="s">
        <v>9</v>
      </c>
      <c r="C144" s="24">
        <v>102.5</v>
      </c>
      <c r="D144" s="28">
        <f>D143/C143*100</f>
        <v>97.2281776416539</v>
      </c>
      <c r="E144" s="28">
        <f t="shared" ref="E144:H144" si="58">E143/D143*100</f>
        <v>97.668924240037796</v>
      </c>
      <c r="F144" s="28">
        <f t="shared" si="58"/>
        <v>102.66086115142718</v>
      </c>
      <c r="G144" s="28">
        <f t="shared" si="58"/>
        <v>100</v>
      </c>
      <c r="H144" s="28">
        <f t="shared" si="58"/>
        <v>100</v>
      </c>
    </row>
    <row r="145" spans="1:8" ht="43.5" customHeight="1" x14ac:dyDescent="0.25">
      <c r="A145" s="7" t="s">
        <v>57</v>
      </c>
      <c r="B145" s="8" t="s">
        <v>58</v>
      </c>
      <c r="C145" s="42">
        <v>6853</v>
      </c>
      <c r="D145" s="42">
        <v>6853</v>
      </c>
      <c r="E145" s="42">
        <v>6853</v>
      </c>
      <c r="F145" s="42">
        <v>7083</v>
      </c>
      <c r="G145" s="42">
        <v>7083</v>
      </c>
      <c r="H145" s="42">
        <v>7083</v>
      </c>
    </row>
    <row r="146" spans="1:8" ht="16.5" customHeight="1" x14ac:dyDescent="0.3">
      <c r="A146" s="16" t="s">
        <v>13</v>
      </c>
      <c r="B146" s="8" t="s">
        <v>9</v>
      </c>
      <c r="C146" s="24">
        <v>100</v>
      </c>
      <c r="D146" s="28">
        <f>D145/C145*100</f>
        <v>100</v>
      </c>
      <c r="E146" s="28">
        <f t="shared" ref="E146:H146" si="59">E145/D145*100</f>
        <v>100</v>
      </c>
      <c r="F146" s="28">
        <f t="shared" si="59"/>
        <v>103.35619436743033</v>
      </c>
      <c r="G146" s="28">
        <f t="shared" si="59"/>
        <v>100</v>
      </c>
      <c r="H146" s="28">
        <f t="shared" si="59"/>
        <v>100</v>
      </c>
    </row>
    <row r="147" spans="1:8" ht="53.25" customHeight="1" x14ac:dyDescent="0.25">
      <c r="A147" s="7" t="s">
        <v>59</v>
      </c>
      <c r="B147" s="21" t="s">
        <v>42</v>
      </c>
      <c r="C147" s="41">
        <v>13736</v>
      </c>
      <c r="D147" s="41">
        <v>14127</v>
      </c>
      <c r="E147" s="41">
        <v>14233</v>
      </c>
      <c r="F147" s="41">
        <v>14447</v>
      </c>
      <c r="G147" s="41">
        <v>14317</v>
      </c>
      <c r="H147" s="41">
        <v>14449</v>
      </c>
    </row>
    <row r="148" spans="1:8" ht="15.75" customHeight="1" x14ac:dyDescent="0.3">
      <c r="A148" s="16" t="s">
        <v>13</v>
      </c>
      <c r="B148" s="21" t="s">
        <v>9</v>
      </c>
      <c r="C148" s="24">
        <v>102.4</v>
      </c>
      <c r="D148" s="28">
        <f>D147/C147*100</f>
        <v>102.84653465346534</v>
      </c>
      <c r="E148" s="28">
        <f t="shared" ref="E148:H148" si="60">E147/D147*100</f>
        <v>100.75033623557725</v>
      </c>
      <c r="F148" s="28">
        <f t="shared" si="60"/>
        <v>101.50354809246119</v>
      </c>
      <c r="G148" s="28">
        <f t="shared" si="60"/>
        <v>99.100159202602612</v>
      </c>
      <c r="H148" s="28">
        <f t="shared" si="60"/>
        <v>100.92198086191242</v>
      </c>
    </row>
    <row r="149" spans="1:8" ht="18.75" x14ac:dyDescent="0.25">
      <c r="A149" s="7" t="s">
        <v>88</v>
      </c>
      <c r="B149" s="8"/>
      <c r="C149" s="17"/>
      <c r="D149" s="17"/>
      <c r="E149" s="17"/>
      <c r="F149" s="17"/>
      <c r="G149" s="17"/>
      <c r="H149" s="17"/>
    </row>
    <row r="150" spans="1:8" ht="60" customHeight="1" x14ac:dyDescent="0.25">
      <c r="A150" s="14" t="s">
        <v>60</v>
      </c>
      <c r="B150" s="21" t="s">
        <v>7</v>
      </c>
      <c r="C150" s="17">
        <v>91834</v>
      </c>
      <c r="D150" s="17">
        <v>96653</v>
      </c>
      <c r="E150" s="17">
        <v>118695</v>
      </c>
      <c r="F150" s="17">
        <v>147065</v>
      </c>
      <c r="G150" s="17">
        <v>158925</v>
      </c>
      <c r="H150" s="17">
        <v>172045</v>
      </c>
    </row>
    <row r="151" spans="1:8" ht="18.75" x14ac:dyDescent="0.3">
      <c r="A151" s="20" t="s">
        <v>13</v>
      </c>
      <c r="B151" s="21" t="s">
        <v>9</v>
      </c>
      <c r="C151" s="17">
        <v>106.3</v>
      </c>
      <c r="D151" s="28">
        <f>D150/C150*100</f>
        <v>105.24751181479625</v>
      </c>
      <c r="E151" s="28">
        <f t="shared" ref="E151:H151" si="61">E150/D150*100</f>
        <v>122.80529316213671</v>
      </c>
      <c r="F151" s="28">
        <f t="shared" si="61"/>
        <v>123.90159652891866</v>
      </c>
      <c r="G151" s="28">
        <f t="shared" si="61"/>
        <v>108.06446129262571</v>
      </c>
      <c r="H151" s="28">
        <f t="shared" si="61"/>
        <v>108.25546641497561</v>
      </c>
    </row>
    <row r="152" spans="1:8" ht="37.5" x14ac:dyDescent="0.25">
      <c r="A152" s="14" t="s">
        <v>61</v>
      </c>
      <c r="B152" s="21" t="s">
        <v>7</v>
      </c>
      <c r="C152" s="17">
        <v>7430</v>
      </c>
      <c r="D152" s="17">
        <v>34293</v>
      </c>
      <c r="E152" s="17">
        <v>31420</v>
      </c>
      <c r="F152" s="17">
        <v>15540</v>
      </c>
      <c r="G152" s="17">
        <v>17020</v>
      </c>
      <c r="H152" s="17">
        <v>18970</v>
      </c>
    </row>
    <row r="153" spans="1:8" ht="18.75" x14ac:dyDescent="0.3">
      <c r="A153" s="20" t="s">
        <v>13</v>
      </c>
      <c r="B153" s="21" t="s">
        <v>9</v>
      </c>
      <c r="C153" s="17">
        <v>64.400000000000006</v>
      </c>
      <c r="D153" s="28">
        <f>D152/C152*100</f>
        <v>461.54777927321675</v>
      </c>
      <c r="E153" s="28">
        <f t="shared" ref="E153:H153" si="62">E152/D152*100</f>
        <v>91.622196949814821</v>
      </c>
      <c r="F153" s="28">
        <f t="shared" si="62"/>
        <v>49.458943348185869</v>
      </c>
      <c r="G153" s="28">
        <f t="shared" si="62"/>
        <v>109.52380952380953</v>
      </c>
      <c r="H153" s="28">
        <f t="shared" si="62"/>
        <v>111.45710928319623</v>
      </c>
    </row>
    <row r="154" spans="1:8" ht="37.5" x14ac:dyDescent="0.25">
      <c r="A154" s="14" t="s">
        <v>62</v>
      </c>
      <c r="B154" s="21" t="s">
        <v>7</v>
      </c>
      <c r="C154" s="17">
        <v>1826</v>
      </c>
      <c r="D154" s="17">
        <v>12395</v>
      </c>
      <c r="E154" s="17">
        <v>3050</v>
      </c>
      <c r="F154" s="17">
        <v>3680</v>
      </c>
      <c r="G154" s="17">
        <v>3900</v>
      </c>
      <c r="H154" s="17">
        <v>4100</v>
      </c>
    </row>
    <row r="155" spans="1:8" ht="18.75" x14ac:dyDescent="0.3">
      <c r="A155" s="20" t="s">
        <v>13</v>
      </c>
      <c r="B155" s="21" t="s">
        <v>9</v>
      </c>
      <c r="C155" s="17">
        <v>28.8</v>
      </c>
      <c r="D155" s="28">
        <f>D154/C154*100</f>
        <v>678.80613362541067</v>
      </c>
      <c r="E155" s="28">
        <f t="shared" ref="E155" si="63">E154/D154*100</f>
        <v>24.606696248487292</v>
      </c>
      <c r="F155" s="28">
        <f t="shared" ref="F155" si="64">F154/E154*100</f>
        <v>120.65573770491804</v>
      </c>
      <c r="G155" s="28">
        <f t="shared" ref="G155" si="65">G154/F154*100</f>
        <v>105.9782608695652</v>
      </c>
      <c r="H155" s="28">
        <f t="shared" ref="H155" si="66">H154/G154*100</f>
        <v>105.12820512820514</v>
      </c>
    </row>
    <row r="156" spans="1:8" ht="56.25" x14ac:dyDescent="0.25">
      <c r="A156" s="14" t="s">
        <v>84</v>
      </c>
      <c r="B156" s="21" t="s">
        <v>7</v>
      </c>
      <c r="C156" s="17">
        <v>95184</v>
      </c>
      <c r="D156" s="17">
        <v>122162</v>
      </c>
      <c r="E156" s="17">
        <v>132880</v>
      </c>
      <c r="F156" s="17">
        <v>152995</v>
      </c>
      <c r="G156" s="17">
        <v>165485</v>
      </c>
      <c r="H156" s="17">
        <v>179480</v>
      </c>
    </row>
    <row r="157" spans="1:8" ht="18.75" x14ac:dyDescent="0.3">
      <c r="A157" s="20" t="s">
        <v>13</v>
      </c>
      <c r="B157" s="21" t="s">
        <v>9</v>
      </c>
      <c r="C157" s="17">
        <v>104.5</v>
      </c>
      <c r="D157" s="28">
        <f>D156/C156*100</f>
        <v>128.34299882333164</v>
      </c>
      <c r="E157" s="28">
        <f t="shared" ref="E157:H157" si="67">E156/D156*100</f>
        <v>108.77359571716245</v>
      </c>
      <c r="F157" s="28">
        <f t="shared" si="67"/>
        <v>115.13771824202288</v>
      </c>
      <c r="G157" s="28">
        <f t="shared" si="67"/>
        <v>108.16366547926404</v>
      </c>
      <c r="H157" s="28">
        <f t="shared" si="67"/>
        <v>108.45695984530319</v>
      </c>
    </row>
    <row r="158" spans="1:8" ht="18.75" x14ac:dyDescent="0.25">
      <c r="A158" s="14" t="s">
        <v>89</v>
      </c>
      <c r="B158" s="21"/>
      <c r="C158" s="17"/>
      <c r="D158" s="17"/>
      <c r="E158" s="17"/>
      <c r="F158" s="17"/>
      <c r="G158" s="17"/>
      <c r="H158" s="17"/>
    </row>
    <row r="159" spans="1:8" ht="78.75" customHeight="1" x14ac:dyDescent="0.25">
      <c r="A159" s="14" t="s">
        <v>63</v>
      </c>
      <c r="B159" s="21" t="s">
        <v>10</v>
      </c>
      <c r="C159" s="38">
        <v>1543</v>
      </c>
      <c r="D159" s="38">
        <v>1524</v>
      </c>
      <c r="E159" s="38">
        <v>1511</v>
      </c>
      <c r="F159" s="38">
        <v>1528</v>
      </c>
      <c r="G159" s="38">
        <v>1547</v>
      </c>
      <c r="H159" s="38">
        <v>1558</v>
      </c>
    </row>
    <row r="160" spans="1:8" ht="57.75" customHeight="1" x14ac:dyDescent="0.25">
      <c r="A160" s="14" t="s">
        <v>64</v>
      </c>
      <c r="B160" s="21" t="s">
        <v>10</v>
      </c>
      <c r="C160" s="38">
        <v>208</v>
      </c>
      <c r="D160" s="38">
        <v>207</v>
      </c>
      <c r="E160" s="38">
        <v>209</v>
      </c>
      <c r="F160" s="38">
        <v>210</v>
      </c>
      <c r="G160" s="38">
        <v>211</v>
      </c>
      <c r="H160" s="38">
        <v>213</v>
      </c>
    </row>
    <row r="161" spans="1:8" ht="75" x14ac:dyDescent="0.25">
      <c r="A161" s="14" t="s">
        <v>65</v>
      </c>
      <c r="B161" s="21" t="s">
        <v>7</v>
      </c>
      <c r="C161" s="43" t="s">
        <v>97</v>
      </c>
      <c r="D161" s="43" t="s">
        <v>98</v>
      </c>
      <c r="E161" s="43" t="s">
        <v>99</v>
      </c>
      <c r="F161" s="43" t="s">
        <v>100</v>
      </c>
      <c r="G161" s="43" t="s">
        <v>101</v>
      </c>
      <c r="H161" s="43" t="s">
        <v>102</v>
      </c>
    </row>
    <row r="162" spans="1:8" ht="113.25" customHeight="1" x14ac:dyDescent="0.25">
      <c r="A162" s="14" t="s">
        <v>66</v>
      </c>
      <c r="B162" s="21" t="s">
        <v>7</v>
      </c>
      <c r="C162" s="17">
        <v>516.5</v>
      </c>
      <c r="D162" s="17">
        <v>567</v>
      </c>
      <c r="E162" s="17">
        <v>580.20000000000005</v>
      </c>
      <c r="F162" s="17">
        <v>595.70000000000005</v>
      </c>
      <c r="G162" s="17">
        <v>613.1</v>
      </c>
      <c r="H162" s="17">
        <v>634.20000000000005</v>
      </c>
    </row>
    <row r="163" spans="1:8" ht="75" x14ac:dyDescent="0.25">
      <c r="A163" s="14" t="s">
        <v>67</v>
      </c>
      <c r="B163" s="21" t="s">
        <v>7</v>
      </c>
      <c r="C163" s="17">
        <v>426.8</v>
      </c>
      <c r="D163" s="17">
        <v>434.7</v>
      </c>
      <c r="E163" s="17">
        <v>444.3</v>
      </c>
      <c r="F163" s="17">
        <v>455.4</v>
      </c>
      <c r="G163" s="17">
        <v>467.6</v>
      </c>
      <c r="H163" s="17">
        <v>481.1</v>
      </c>
    </row>
    <row r="164" spans="1:8" ht="75" x14ac:dyDescent="0.25">
      <c r="A164" s="14" t="s">
        <v>68</v>
      </c>
      <c r="B164" s="21" t="s">
        <v>36</v>
      </c>
      <c r="C164" s="17">
        <v>6.6</v>
      </c>
      <c r="D164" s="17">
        <v>5.4</v>
      </c>
      <c r="E164" s="17">
        <v>5.4</v>
      </c>
      <c r="F164" s="17">
        <v>5.5</v>
      </c>
      <c r="G164" s="17">
        <v>5.6</v>
      </c>
      <c r="H164" s="17">
        <v>5.7</v>
      </c>
    </row>
    <row r="167" spans="1:8" ht="27.75" x14ac:dyDescent="0.4">
      <c r="A167" s="50" t="s">
        <v>92</v>
      </c>
      <c r="B167" s="50"/>
      <c r="C167" s="50"/>
      <c r="D167" s="50"/>
      <c r="E167" s="50"/>
      <c r="F167" s="50"/>
      <c r="G167" s="56"/>
      <c r="H167" s="56"/>
    </row>
    <row r="168" spans="1:8" ht="27.75" x14ac:dyDescent="0.4">
      <c r="A168" s="50" t="s">
        <v>93</v>
      </c>
      <c r="B168" s="50"/>
      <c r="C168" s="50"/>
      <c r="D168" s="50"/>
      <c r="E168" s="50"/>
      <c r="F168" s="50"/>
      <c r="G168" s="50"/>
      <c r="H168" s="50"/>
    </row>
    <row r="169" spans="1:8" ht="28.5" x14ac:dyDescent="0.45">
      <c r="A169" s="50" t="s">
        <v>71</v>
      </c>
      <c r="B169" s="51"/>
      <c r="C169" s="51"/>
      <c r="D169" s="51"/>
      <c r="E169" s="51"/>
      <c r="F169" s="56" t="s">
        <v>94</v>
      </c>
      <c r="G169" s="57"/>
      <c r="H169" s="57"/>
    </row>
  </sheetData>
  <mergeCells count="20">
    <mergeCell ref="E4:H4"/>
    <mergeCell ref="E5:H5"/>
    <mergeCell ref="E7:H7"/>
    <mergeCell ref="E3:H3"/>
    <mergeCell ref="E1:H1"/>
    <mergeCell ref="E6:H6"/>
    <mergeCell ref="A10:H10"/>
    <mergeCell ref="G16:G17"/>
    <mergeCell ref="H16:H17"/>
    <mergeCell ref="F169:H169"/>
    <mergeCell ref="B13:F13"/>
    <mergeCell ref="G167:H167"/>
    <mergeCell ref="A11:H11"/>
    <mergeCell ref="A12:H12"/>
    <mergeCell ref="A15:A17"/>
    <mergeCell ref="B15:B17"/>
    <mergeCell ref="C16:C17"/>
    <mergeCell ref="D16:D17"/>
    <mergeCell ref="E16:E17"/>
    <mergeCell ref="F16:F17"/>
  </mergeCells>
  <pageMargins left="1.1811023622047245" right="0.39370078740157483" top="0.78740157480314965" bottom="0.78740157480314965" header="0.31496062992125984" footer="0.31496062992125984"/>
  <pageSetup paperSize="9" scale="61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2021-2023</vt:lpstr>
      <vt:lpstr>'прогноз 2021-2023'!Заголовки_для_печати</vt:lpstr>
      <vt:lpstr>'прогноз 2021-2023'!Область_печати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OVFK10</cp:lastModifiedBy>
  <cp:lastPrinted>2020-09-28T10:59:58Z</cp:lastPrinted>
  <dcterms:created xsi:type="dcterms:W3CDTF">2015-07-21T06:55:31Z</dcterms:created>
  <dcterms:modified xsi:type="dcterms:W3CDTF">2020-10-01T05:58:04Z</dcterms:modified>
</cp:coreProperties>
</file>