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020" windowHeight="8970"/>
  </bookViews>
  <sheets>
    <sheet name="прогноз 2018-2024" sheetId="2" r:id="rId1"/>
  </sheets>
  <definedNames>
    <definedName name="_xlnm.Print_Titles" localSheetId="0">'прогноз 2018-2024'!$15:$17</definedName>
    <definedName name="_xlnm.Print_Area" localSheetId="0">'прогноз 2018-2024'!$A$1:$K$181</definedName>
  </definedNames>
  <calcPr calcId="145621"/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D70" i="2"/>
  <c r="E171" i="2" l="1"/>
  <c r="F171" i="2"/>
  <c r="G171" i="2"/>
  <c r="H171" i="2"/>
  <c r="I171" i="2"/>
  <c r="J171" i="2"/>
  <c r="K171" i="2"/>
  <c r="D171" i="2"/>
  <c r="E169" i="2"/>
  <c r="F169" i="2"/>
  <c r="G169" i="2"/>
  <c r="H169" i="2"/>
  <c r="I169" i="2"/>
  <c r="J169" i="2"/>
  <c r="K169" i="2"/>
  <c r="D169" i="2"/>
  <c r="E167" i="2"/>
  <c r="F167" i="2"/>
  <c r="G167" i="2"/>
  <c r="H167" i="2"/>
  <c r="I167" i="2"/>
  <c r="J167" i="2"/>
  <c r="K167" i="2"/>
  <c r="D167" i="2"/>
  <c r="E162" i="2" l="1"/>
  <c r="F162" i="2"/>
  <c r="G162" i="2"/>
  <c r="H162" i="2"/>
  <c r="I162" i="2"/>
  <c r="J162" i="2"/>
  <c r="K162" i="2"/>
  <c r="D162" i="2"/>
  <c r="E164" i="2"/>
  <c r="F164" i="2"/>
  <c r="G164" i="2"/>
  <c r="H164" i="2"/>
  <c r="I164" i="2"/>
  <c r="J164" i="2"/>
  <c r="K164" i="2"/>
  <c r="D164" i="2"/>
  <c r="E160" i="2"/>
  <c r="F160" i="2"/>
  <c r="G160" i="2"/>
  <c r="H160" i="2"/>
  <c r="I160" i="2"/>
  <c r="J160" i="2"/>
  <c r="K160" i="2"/>
  <c r="D160" i="2"/>
  <c r="E158" i="2" l="1"/>
  <c r="F158" i="2"/>
  <c r="G158" i="2"/>
  <c r="H158" i="2"/>
  <c r="I158" i="2"/>
  <c r="J158" i="2"/>
  <c r="K158" i="2"/>
  <c r="D158" i="2"/>
  <c r="E156" i="2" l="1"/>
  <c r="F156" i="2"/>
  <c r="G156" i="2"/>
  <c r="H156" i="2"/>
  <c r="I156" i="2"/>
  <c r="J156" i="2"/>
  <c r="K156" i="2"/>
  <c r="D156" i="2"/>
  <c r="E154" i="2"/>
  <c r="F154" i="2"/>
  <c r="G154" i="2"/>
  <c r="H154" i="2"/>
  <c r="I154" i="2"/>
  <c r="J154" i="2"/>
  <c r="K154" i="2"/>
  <c r="D154" i="2"/>
  <c r="E152" i="2"/>
  <c r="F152" i="2"/>
  <c r="G152" i="2"/>
  <c r="H152" i="2"/>
  <c r="I152" i="2"/>
  <c r="J152" i="2"/>
  <c r="K152" i="2"/>
  <c r="D152" i="2"/>
  <c r="E150" i="2"/>
  <c r="F150" i="2"/>
  <c r="G150" i="2"/>
  <c r="H150" i="2"/>
  <c r="I150" i="2"/>
  <c r="J150" i="2"/>
  <c r="K150" i="2"/>
  <c r="D150" i="2"/>
  <c r="E105" i="2" l="1"/>
  <c r="F105" i="2"/>
  <c r="G105" i="2"/>
  <c r="H105" i="2"/>
  <c r="I105" i="2"/>
  <c r="J105" i="2"/>
  <c r="K105" i="2"/>
  <c r="D105" i="2"/>
  <c r="E103" i="2"/>
  <c r="F103" i="2"/>
  <c r="G103" i="2"/>
  <c r="H103" i="2"/>
  <c r="I103" i="2"/>
  <c r="J103" i="2"/>
  <c r="K103" i="2"/>
  <c r="D103" i="2"/>
  <c r="E101" i="2"/>
  <c r="F101" i="2"/>
  <c r="G101" i="2"/>
  <c r="H101" i="2"/>
  <c r="I101" i="2"/>
  <c r="J101" i="2"/>
  <c r="K101" i="2"/>
  <c r="D101" i="2"/>
  <c r="E99" i="2"/>
  <c r="F99" i="2"/>
  <c r="G99" i="2"/>
  <c r="H99" i="2"/>
  <c r="I99" i="2"/>
  <c r="J99" i="2"/>
  <c r="K99" i="2"/>
  <c r="D99" i="2"/>
  <c r="E97" i="2"/>
  <c r="F97" i="2"/>
  <c r="G97" i="2"/>
  <c r="H97" i="2"/>
  <c r="I97" i="2"/>
  <c r="J97" i="2"/>
  <c r="K97" i="2"/>
  <c r="D97" i="2"/>
  <c r="E95" i="2"/>
  <c r="F95" i="2"/>
  <c r="G95" i="2"/>
  <c r="H95" i="2"/>
  <c r="I95" i="2"/>
  <c r="J95" i="2"/>
  <c r="K95" i="2"/>
  <c r="D95" i="2"/>
  <c r="E146" i="2"/>
  <c r="F146" i="2"/>
  <c r="G146" i="2"/>
  <c r="H146" i="2"/>
  <c r="I146" i="2"/>
  <c r="J146" i="2"/>
  <c r="K146" i="2"/>
  <c r="D146" i="2"/>
  <c r="E144" i="2"/>
  <c r="F144" i="2"/>
  <c r="G144" i="2"/>
  <c r="H144" i="2"/>
  <c r="I144" i="2"/>
  <c r="J144" i="2"/>
  <c r="K144" i="2"/>
  <c r="D144" i="2"/>
  <c r="E142" i="2"/>
  <c r="F142" i="2"/>
  <c r="G142" i="2"/>
  <c r="H142" i="2"/>
  <c r="I142" i="2"/>
  <c r="J142" i="2"/>
  <c r="K142" i="2"/>
  <c r="D142" i="2"/>
  <c r="E140" i="2"/>
  <c r="F140" i="2"/>
  <c r="G140" i="2"/>
  <c r="H140" i="2"/>
  <c r="I140" i="2"/>
  <c r="J140" i="2"/>
  <c r="K140" i="2"/>
  <c r="D140" i="2"/>
  <c r="K33" i="2"/>
  <c r="J33" i="2"/>
  <c r="I33" i="2"/>
  <c r="H33" i="2"/>
  <c r="G33" i="2"/>
  <c r="F33" i="2"/>
  <c r="E33" i="2"/>
  <c r="D33" i="2"/>
  <c r="D122" i="2"/>
  <c r="E122" i="2"/>
  <c r="F122" i="2"/>
  <c r="F123" i="2" s="1"/>
  <c r="G122" i="2"/>
  <c r="H122" i="2"/>
  <c r="H123" i="2" s="1"/>
  <c r="I122" i="2"/>
  <c r="J122" i="2"/>
  <c r="J123" i="2" s="1"/>
  <c r="K122" i="2"/>
  <c r="F119" i="2"/>
  <c r="G119" i="2"/>
  <c r="H119" i="2"/>
  <c r="I119" i="2"/>
  <c r="J119" i="2"/>
  <c r="D119" i="2"/>
  <c r="E117" i="2"/>
  <c r="F117" i="2"/>
  <c r="G117" i="2"/>
  <c r="I117" i="2"/>
  <c r="J117" i="2"/>
  <c r="K117" i="2"/>
  <c r="D117" i="2"/>
  <c r="E115" i="2"/>
  <c r="F115" i="2"/>
  <c r="G115" i="2"/>
  <c r="H115" i="2"/>
  <c r="I115" i="2"/>
  <c r="J115" i="2"/>
  <c r="K115" i="2"/>
  <c r="D115" i="2"/>
  <c r="E113" i="2"/>
  <c r="F113" i="2"/>
  <c r="G113" i="2"/>
  <c r="H113" i="2"/>
  <c r="I113" i="2"/>
  <c r="J113" i="2"/>
  <c r="K113" i="2"/>
  <c r="D113" i="2"/>
  <c r="D120" i="2"/>
  <c r="E120" i="2"/>
  <c r="E121" i="2" s="1"/>
  <c r="F120" i="2"/>
  <c r="F121" i="2" s="1"/>
  <c r="G120" i="2"/>
  <c r="G121" i="2" s="1"/>
  <c r="H120" i="2"/>
  <c r="H121" i="2" s="1"/>
  <c r="I120" i="2"/>
  <c r="I121" i="2" s="1"/>
  <c r="J120" i="2"/>
  <c r="J121" i="2" s="1"/>
  <c r="K120" i="2"/>
  <c r="K121" i="2" s="1"/>
  <c r="E138" i="2"/>
  <c r="F138" i="2"/>
  <c r="G138" i="2"/>
  <c r="H138" i="2"/>
  <c r="I138" i="2"/>
  <c r="J138" i="2"/>
  <c r="K138" i="2"/>
  <c r="D138" i="2"/>
  <c r="E136" i="2"/>
  <c r="F136" i="2"/>
  <c r="G136" i="2"/>
  <c r="H136" i="2"/>
  <c r="I136" i="2"/>
  <c r="J136" i="2"/>
  <c r="K136" i="2"/>
  <c r="D136" i="2"/>
  <c r="E92" i="2"/>
  <c r="F92" i="2"/>
  <c r="G92" i="2"/>
  <c r="H92" i="2"/>
  <c r="I92" i="2"/>
  <c r="J92" i="2"/>
  <c r="K92" i="2"/>
  <c r="D92" i="2"/>
  <c r="E90" i="2"/>
  <c r="F90" i="2"/>
  <c r="G90" i="2"/>
  <c r="H90" i="2"/>
  <c r="I90" i="2"/>
  <c r="J90" i="2"/>
  <c r="K90" i="2"/>
  <c r="D90" i="2"/>
  <c r="E88" i="2"/>
  <c r="F88" i="2"/>
  <c r="G88" i="2"/>
  <c r="H88" i="2"/>
  <c r="I88" i="2"/>
  <c r="J88" i="2"/>
  <c r="K88" i="2"/>
  <c r="D88" i="2"/>
  <c r="E132" i="2"/>
  <c r="F132" i="2"/>
  <c r="G132" i="2"/>
  <c r="H132" i="2"/>
  <c r="I132" i="2"/>
  <c r="J132" i="2"/>
  <c r="K132" i="2"/>
  <c r="D132" i="2"/>
  <c r="E130" i="2"/>
  <c r="F130" i="2"/>
  <c r="G130" i="2"/>
  <c r="H130" i="2"/>
  <c r="I130" i="2"/>
  <c r="J130" i="2"/>
  <c r="K130" i="2"/>
  <c r="D130" i="2"/>
  <c r="E126" i="2"/>
  <c r="F126" i="2"/>
  <c r="G126" i="2"/>
  <c r="H126" i="2"/>
  <c r="I126" i="2"/>
  <c r="J126" i="2"/>
  <c r="K126" i="2"/>
  <c r="D126" i="2"/>
  <c r="E81" i="2"/>
  <c r="F81" i="2"/>
  <c r="G81" i="2"/>
  <c r="H81" i="2"/>
  <c r="I81" i="2"/>
  <c r="J81" i="2"/>
  <c r="K81" i="2"/>
  <c r="D81" i="2"/>
  <c r="K123" i="2" l="1"/>
  <c r="I123" i="2"/>
  <c r="G123" i="2"/>
  <c r="E123" i="2"/>
  <c r="E64" i="2"/>
  <c r="F64" i="2"/>
  <c r="G64" i="2"/>
  <c r="H64" i="2"/>
  <c r="I64" i="2"/>
  <c r="J64" i="2"/>
  <c r="K64" i="2"/>
  <c r="D64" i="2"/>
  <c r="E62" i="2"/>
  <c r="F62" i="2"/>
  <c r="G62" i="2"/>
  <c r="H62" i="2"/>
  <c r="I62" i="2"/>
  <c r="J62" i="2"/>
  <c r="K62" i="2"/>
  <c r="D62" i="2"/>
  <c r="E52" i="2"/>
  <c r="F52" i="2"/>
  <c r="G52" i="2"/>
  <c r="H52" i="2"/>
  <c r="I52" i="2"/>
  <c r="J52" i="2"/>
  <c r="K52" i="2"/>
  <c r="E50" i="2"/>
  <c r="F50" i="2"/>
  <c r="G50" i="2"/>
  <c r="H50" i="2"/>
  <c r="I50" i="2"/>
  <c r="J50" i="2"/>
  <c r="K50" i="2"/>
  <c r="D52" i="2"/>
  <c r="D50" i="2"/>
  <c r="E48" i="2"/>
  <c r="F48" i="2"/>
  <c r="G48" i="2"/>
  <c r="H48" i="2"/>
  <c r="I48" i="2"/>
  <c r="J48" i="2"/>
  <c r="K48" i="2"/>
  <c r="D48" i="2"/>
  <c r="E46" i="2"/>
  <c r="F46" i="2"/>
  <c r="G46" i="2"/>
  <c r="H46" i="2"/>
  <c r="I46" i="2"/>
  <c r="J46" i="2"/>
  <c r="K46" i="2"/>
  <c r="D46" i="2"/>
  <c r="E44" i="2"/>
  <c r="F44" i="2"/>
  <c r="G44" i="2"/>
  <c r="H44" i="2"/>
  <c r="I44" i="2"/>
  <c r="J44" i="2"/>
  <c r="K44" i="2"/>
  <c r="D44" i="2"/>
  <c r="E42" i="2"/>
  <c r="F42" i="2"/>
  <c r="G42" i="2"/>
  <c r="H42" i="2"/>
  <c r="I42" i="2"/>
  <c r="J42" i="2"/>
  <c r="K42" i="2"/>
  <c r="D42" i="2"/>
  <c r="E40" i="2"/>
  <c r="F40" i="2"/>
  <c r="G40" i="2"/>
  <c r="H40" i="2"/>
  <c r="I40" i="2"/>
  <c r="J40" i="2"/>
  <c r="K40" i="2"/>
  <c r="D40" i="2"/>
  <c r="E38" i="2"/>
  <c r="F38" i="2"/>
  <c r="G38" i="2"/>
  <c r="H38" i="2"/>
  <c r="I38" i="2"/>
  <c r="J38" i="2"/>
  <c r="K38" i="2"/>
  <c r="D38" i="2"/>
  <c r="E36" i="2"/>
  <c r="F36" i="2"/>
  <c r="G36" i="2"/>
  <c r="H36" i="2"/>
  <c r="I36" i="2"/>
  <c r="J36" i="2"/>
  <c r="K36" i="2"/>
  <c r="E34" i="2"/>
  <c r="F34" i="2"/>
  <c r="G34" i="2"/>
  <c r="H34" i="2"/>
  <c r="I34" i="2"/>
  <c r="J34" i="2"/>
  <c r="K34" i="2"/>
  <c r="E32" i="2"/>
  <c r="F32" i="2"/>
  <c r="G32" i="2"/>
  <c r="H32" i="2"/>
  <c r="I32" i="2"/>
  <c r="J32" i="2"/>
  <c r="K32" i="2"/>
  <c r="D32" i="2"/>
  <c r="E30" i="2"/>
  <c r="F30" i="2"/>
  <c r="G30" i="2"/>
  <c r="H30" i="2"/>
  <c r="I30" i="2"/>
  <c r="J30" i="2"/>
  <c r="K30" i="2"/>
  <c r="D30" i="2"/>
  <c r="E28" i="2"/>
  <c r="F28" i="2"/>
  <c r="G28" i="2"/>
  <c r="H28" i="2"/>
  <c r="I28" i="2"/>
  <c r="J28" i="2"/>
  <c r="K28" i="2"/>
  <c r="D28" i="2"/>
  <c r="E26" i="2"/>
  <c r="F26" i="2"/>
  <c r="G26" i="2"/>
  <c r="H26" i="2"/>
  <c r="I26" i="2"/>
  <c r="J26" i="2"/>
  <c r="K26" i="2"/>
  <c r="D26" i="2"/>
  <c r="E24" i="2"/>
  <c r="F24" i="2"/>
  <c r="G24" i="2"/>
  <c r="H24" i="2"/>
  <c r="I24" i="2"/>
  <c r="J24" i="2"/>
  <c r="K24" i="2"/>
  <c r="D24" i="2"/>
  <c r="E22" i="2"/>
  <c r="F22" i="2"/>
  <c r="G22" i="2"/>
  <c r="H22" i="2"/>
  <c r="I22" i="2"/>
  <c r="J22" i="2"/>
  <c r="K22" i="2"/>
  <c r="D22" i="2"/>
  <c r="D19" i="2"/>
  <c r="E19" i="2"/>
  <c r="F19" i="2"/>
  <c r="G20" i="2" s="1"/>
  <c r="G19" i="2"/>
  <c r="H19" i="2"/>
  <c r="H20" i="2" s="1"/>
  <c r="I19" i="2"/>
  <c r="J19" i="2"/>
  <c r="J20" i="2" s="1"/>
  <c r="K19" i="2"/>
  <c r="C19" i="2"/>
  <c r="D20" i="2" l="1"/>
  <c r="K20" i="2"/>
  <c r="I20" i="2"/>
  <c r="E20" i="2"/>
  <c r="F20" i="2"/>
  <c r="C122" i="2"/>
  <c r="D123" i="2" s="1"/>
  <c r="C120" i="2"/>
  <c r="D121" i="2" s="1"/>
  <c r="C35" i="2"/>
  <c r="D36" i="2" s="1"/>
  <c r="C33" i="2"/>
  <c r="D34" i="2" s="1"/>
</calcChain>
</file>

<file path=xl/sharedStrings.xml><?xml version="1.0" encoding="utf-8"?>
<sst xmlns="http://schemas.openxmlformats.org/spreadsheetml/2006/main" count="335" uniqueCount="116">
  <si>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</si>
  <si>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</si>
  <si>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</si>
  <si>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</si>
  <si>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</si>
  <si>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</si>
  <si>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</si>
  <si>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 xml:space="preserve">млн. руб. </t>
  </si>
  <si>
    <t>млн. руб.</t>
  </si>
  <si>
    <t>тыс. кв. м. в общей площади</t>
  </si>
  <si>
    <t>%</t>
  </si>
  <si>
    <t>единиц</t>
  </si>
  <si>
    <t>млн.руб.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</si>
  <si>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</si>
  <si>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</si>
  <si>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</si>
  <si>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</si>
  <si>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</si>
  <si>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</si>
  <si>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</si>
  <si>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</si>
  <si>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мест на 1000 детей в возрасте 1-6 лет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</si>
  <si>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</si>
  <si>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</si>
  <si>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</si>
  <si>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</si>
  <si>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</si>
  <si>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</si>
  <si>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</si>
  <si>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</si>
  <si>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</si>
  <si>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</si>
  <si>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</si>
  <si>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</si>
  <si>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</si>
  <si>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</si>
  <si>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</si>
  <si>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</si>
  <si>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</si>
  <si>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</si>
  <si>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</si>
  <si>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</si>
  <si>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</si>
  <si>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</si>
  <si>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</si>
  <si>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</si>
  <si>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</si>
  <si>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</si>
  <si>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</si>
  <si>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</si>
  <si>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</si>
  <si>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</si>
  <si>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</si>
  <si>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</si>
  <si>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</si>
  <si>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</si>
  <si>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</si>
  <si>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</si>
  <si>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Инвестиции в основной капитал, втом числе: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</si>
  <si>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</si>
  <si>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</si>
  <si>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</si>
  <si>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</si>
  <si>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12. Денежные доходы и расходы населения</t>
  </si>
  <si>
    <t>Расходы и сбережения населения</t>
  </si>
  <si>
    <t>Доля населения с денежными доходами ниже величины прожиточного минимума</t>
  </si>
  <si>
    <t>13. Фонд заработной платы, среднемесячная заработная плата и численность работников</t>
  </si>
  <si>
    <t>Численность работников, в том числе:</t>
  </si>
  <si>
    <t xml:space="preserve">Среднемесячная заработная плата, в том числе: </t>
  </si>
  <si>
    <t>14. Развитие социальной сферы</t>
  </si>
  <si>
    <t>амбулаторно-поликлиническими учреждениями</t>
  </si>
  <si>
    <t>посещений в смену на 10 тыс. жителей</t>
  </si>
  <si>
    <t>врачами на 10 тыс. населения</t>
  </si>
  <si>
    <t>средним медицинским персоналом на 10 тыс. населения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</si>
  <si>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</si>
  <si>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</si>
  <si>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</si>
  <si>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</si>
  <si>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15. Основные фонды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</si>
  <si>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</si>
  <si>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</si>
  <si>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</si>
  <si>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16. Муниципальный сектор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</si>
  <si>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</si>
  <si>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</si>
  <si>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</si>
  <si>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</si>
  <si>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</si>
  <si>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</si>
  <si>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9. Малое и среднее предпринимательство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</si>
  <si>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</si>
  <si>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</si>
  <si>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</si>
  <si>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</si>
  <si>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ПРИЛОЖЕНИЕ № 1</t>
  </si>
  <si>
    <t>Начальник управления экономики</t>
  </si>
  <si>
    <t>Е.А. Пожарская</t>
  </si>
  <si>
    <t xml:space="preserve">ПРОГНОЗ  </t>
  </si>
  <si>
    <t>социально-экономического развития  муниципального образования Темрюкский район</t>
  </si>
  <si>
    <t>% в сопост.ценах</t>
  </si>
  <si>
    <t>в том числе доходы коллективных средств размещения</t>
  </si>
  <si>
    <t>-70,4</t>
  </si>
  <si>
    <t>Обеспечение электрической энергией, газом и паром</t>
  </si>
  <si>
    <t>Водоснабжение, водоотведение, сбор и утилизация отходов</t>
  </si>
  <si>
    <t xml:space="preserve">на 2019 год и плановый период до 2024 года </t>
  </si>
  <si>
    <t>Объем платных услуг</t>
  </si>
  <si>
    <t>-36,2</t>
  </si>
  <si>
    <t>-35,3</t>
  </si>
  <si>
    <t>-34,5</t>
  </si>
  <si>
    <t>-33,7</t>
  </si>
  <si>
    <t>-32,1</t>
  </si>
  <si>
    <t>-30,7</t>
  </si>
  <si>
    <t>-28,8</t>
  </si>
  <si>
    <t>-27,5</t>
  </si>
  <si>
    <t>Фонд заработной платы, в том числе:</t>
  </si>
  <si>
    <t>от _______________ №____________________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</si>
</sst>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_ ;\-#,##0.000\ "/>
    <numFmt numFmtId="168" formatCode="#,##0.0_ ;\-#,##0.0\ "/>
    <numFmt numFmtId="169" formatCode="_-* #,##0_р_._-;\-* #,##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2" fillId="0" borderId="0"/>
    <xf numFmtId="0" fontId="14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/>
    <xf numFmtId="164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15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/>
    <xf numFmtId="0" fontId="8" fillId="0" borderId="0" xfId="1" applyFont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5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" xfId="0" applyNumberFormat="1" applyFont="1" applyFill="1" applyBorder="1"/>
    <xf numFmtId="164" fontId="25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24" fillId="0" borderId="1" xfId="0" applyNumberFormat="1" applyFont="1" applyFill="1" applyBorder="1" applyAlignment="1">
      <alignment horizontal="right"/>
    </xf>
    <xf numFmtId="166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24" fillId="3" borderId="1" xfId="1" applyNumberFormat="1" applyFont="1" applyFill="1" applyBorder="1" applyAlignment="1" applyProtection="1">
      <alignment horizontal="right"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NumberFormat="1" applyFont="1" applyFill="1" applyBorder="1" applyAlignment="1" applyProtection="1">
      <alignment vertical="center" wrapText="1"/>
    </xf>
    <xf numFmtId="0" fontId="10" fillId="0" borderId="0" xfId="0" applyFont="1"/>
    <xf numFmtId="0" fontId="27" fillId="0" borderId="0" xfId="1" applyFont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21" fillId="0" borderId="1" xfId="1" applyFont="1" applyFill="1" applyBorder="1" applyAlignment="1" applyProtection="1">
      <alignment horizontal="right" vertical="center" wrapText="1" shrinkToFit="1"/>
    </xf>
    <xf numFmtId="0" fontId="23" fillId="0" borderId="1" xfId="1" applyFont="1" applyFill="1" applyBorder="1" applyAlignment="1" applyProtection="1">
      <alignment horizontal="right" vertical="center" wrapText="1" shrinkToFit="1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23" fillId="0" borderId="1" xfId="1" applyFont="1" applyFill="1" applyBorder="1" applyAlignment="1">
      <alignment horizontal="righ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26" fillId="0" borderId="1" xfId="1" applyFont="1" applyFill="1" applyBorder="1" applyAlignment="1" applyProtection="1">
      <alignment horizontal="right" vertical="center" wrapText="1" shrinkToFit="1"/>
    </xf>
    <xf numFmtId="0" fontId="4" fillId="2" borderId="1" xfId="1" applyFont="1" applyFill="1" applyBorder="1" applyAlignment="1" applyProtection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23" fillId="2" borderId="1" xfId="1" applyFont="1" applyFill="1" applyBorder="1" applyAlignment="1">
      <alignment horizontal="right" vertical="center" wrapText="1" shrinkToFit="1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>
      <alignment horizontal="right" vertical="center"/>
    </xf>
    <xf numFmtId="166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1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1" xfId="1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/>
    </xf>
    <xf numFmtId="168" fontId="22" fillId="0" borderId="1" xfId="1" applyNumberFormat="1" applyFont="1" applyFill="1" applyBorder="1" applyAlignment="1" applyProtection="1">
      <alignment horizontal="right" wrapText="1"/>
      <protection locked="0"/>
    </xf>
    <xf numFmtId="164" fontId="22" fillId="0" borderId="1" xfId="0" applyNumberFormat="1" applyFont="1" applyFill="1" applyBorder="1" applyAlignment="1" applyProtection="1">
      <alignment horizontal="right" wrapText="1"/>
      <protection locked="0"/>
    </xf>
    <xf numFmtId="166" fontId="22" fillId="0" borderId="1" xfId="1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topLeftCell="A79" zoomScaleNormal="100" workbookViewId="0">
      <selection activeCell="C83" sqref="C83:K86"/>
    </sheetView>
  </sheetViews>
  <sheetFormatPr defaultColWidth="44.140625" defaultRowHeight="15.75" x14ac:dyDescent="0.25"/>
  <cols>
    <col min="1" max="1" width="38.7109375" style="1" customWidth="1"/>
    <col min="2" max="2" width="12.7109375" style="1" customWidth="1"/>
    <col min="3" max="3" width="13.85546875" style="1" customWidth="1"/>
    <col min="4" max="5" width="12.42578125" style="1" customWidth="1"/>
    <col min="6" max="6" width="12.5703125" style="1" customWidth="1"/>
    <col min="7" max="10" width="12.42578125" style="1" customWidth="1"/>
    <col min="11" max="11" width="12.7109375" style="1" customWidth="1"/>
    <col min="12" max="16384" width="44.140625" style="1"/>
  </cols>
  <sheetData>
    <row r="1" spans="1:11" ht="21" x14ac:dyDescent="0.35">
      <c r="E1" s="68" t="s">
        <v>94</v>
      </c>
      <c r="F1" s="64"/>
      <c r="G1" s="64"/>
      <c r="H1" s="64"/>
      <c r="I1" s="64"/>
      <c r="J1" s="64"/>
      <c r="K1" s="64"/>
    </row>
    <row r="2" spans="1:11" ht="21" x14ac:dyDescent="0.35">
      <c r="E2" s="56"/>
      <c r="F2" s="57"/>
      <c r="G2" s="57"/>
      <c r="H2" s="59"/>
      <c r="I2" s="59"/>
      <c r="J2" s="59"/>
      <c r="K2" s="57"/>
    </row>
    <row r="3" spans="1:11" ht="21" x14ac:dyDescent="0.35">
      <c r="E3" s="68" t="s">
        <v>92</v>
      </c>
      <c r="F3" s="64"/>
      <c r="G3" s="64"/>
      <c r="H3" s="64"/>
      <c r="I3" s="64"/>
      <c r="J3" s="64"/>
      <c r="K3" s="64"/>
    </row>
    <row r="4" spans="1:11" ht="21" x14ac:dyDescent="0.35">
      <c r="E4" s="68" t="s">
        <v>93</v>
      </c>
      <c r="F4" s="64"/>
      <c r="G4" s="64"/>
      <c r="H4" s="64"/>
      <c r="I4" s="64"/>
      <c r="J4" s="64"/>
      <c r="K4" s="64"/>
    </row>
    <row r="5" spans="1:11" ht="21" x14ac:dyDescent="0.35">
      <c r="E5" s="68" t="s">
        <v>90</v>
      </c>
      <c r="F5" s="64"/>
      <c r="G5" s="64"/>
      <c r="H5" s="64"/>
      <c r="I5" s="64"/>
      <c r="J5" s="64"/>
      <c r="K5" s="64"/>
    </row>
    <row r="6" spans="1:11" ht="21" x14ac:dyDescent="0.35">
      <c r="E6" s="68" t="s">
        <v>91</v>
      </c>
      <c r="F6" s="64"/>
      <c r="G6" s="64"/>
      <c r="H6" s="64"/>
      <c r="I6" s="64"/>
      <c r="J6" s="64"/>
      <c r="K6" s="64"/>
    </row>
    <row r="7" spans="1:11" ht="21" x14ac:dyDescent="0.35">
      <c r="E7" s="69" t="s">
        <v>115</v>
      </c>
      <c r="F7" s="70"/>
      <c r="G7" s="70"/>
      <c r="H7" s="70"/>
      <c r="I7" s="70"/>
      <c r="J7" s="70"/>
      <c r="K7" s="70"/>
    </row>
    <row r="10" spans="1:11" ht="21" x14ac:dyDescent="0.35">
      <c r="A10" s="63" t="s">
        <v>97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0.25" x14ac:dyDescent="0.25">
      <c r="A11" s="71" t="s">
        <v>98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0.25" x14ac:dyDescent="0.25">
      <c r="A12" s="71" t="s">
        <v>104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8.7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72" t="s">
        <v>0</v>
      </c>
      <c r="B15" s="72" t="s">
        <v>1</v>
      </c>
      <c r="C15" s="18" t="s">
        <v>2</v>
      </c>
      <c r="D15" s="17" t="s">
        <v>2</v>
      </c>
      <c r="E15" s="17" t="s">
        <v>3</v>
      </c>
      <c r="F15" s="17" t="s">
        <v>4</v>
      </c>
      <c r="G15" s="17"/>
      <c r="H15" s="17"/>
      <c r="I15" s="17"/>
      <c r="J15" s="17"/>
      <c r="K15" s="17"/>
    </row>
    <row r="16" spans="1:11" x14ac:dyDescent="0.25">
      <c r="A16" s="72"/>
      <c r="B16" s="72"/>
      <c r="C16" s="73">
        <v>2016</v>
      </c>
      <c r="D16" s="73">
        <v>2017</v>
      </c>
      <c r="E16" s="73">
        <v>2018</v>
      </c>
      <c r="F16" s="73">
        <v>2019</v>
      </c>
      <c r="G16" s="65">
        <v>2020</v>
      </c>
      <c r="H16" s="65">
        <v>2021</v>
      </c>
      <c r="I16" s="65">
        <v>2022</v>
      </c>
      <c r="J16" s="65">
        <v>2023</v>
      </c>
      <c r="K16" s="65">
        <v>2024</v>
      </c>
    </row>
    <row r="17" spans="1:11" x14ac:dyDescent="0.25">
      <c r="A17" s="72"/>
      <c r="B17" s="72"/>
      <c r="C17" s="74"/>
      <c r="D17" s="74"/>
      <c r="E17" s="74"/>
      <c r="F17" s="74"/>
      <c r="G17" s="65"/>
      <c r="H17" s="65"/>
      <c r="I17" s="65"/>
      <c r="J17" s="65"/>
      <c r="K17" s="65"/>
    </row>
    <row r="18" spans="1:11" x14ac:dyDescent="0.25">
      <c r="A18" s="39" t="s">
        <v>5</v>
      </c>
      <c r="B18" s="4"/>
      <c r="C18" s="2"/>
      <c r="D18" s="3"/>
      <c r="E18" s="3"/>
      <c r="F18" s="3"/>
      <c r="G18" s="3"/>
      <c r="H18" s="3"/>
      <c r="I18" s="3"/>
      <c r="J18" s="3"/>
      <c r="K18" s="3"/>
    </row>
    <row r="19" spans="1:11" ht="31.5" x14ac:dyDescent="0.25">
      <c r="A19" s="36" t="s">
        <v>25</v>
      </c>
      <c r="B19" s="4" t="s">
        <v>6</v>
      </c>
      <c r="C19" s="15">
        <f t="shared" ref="C19:K19" si="0">C21+C23</f>
        <v>123.49700000000001</v>
      </c>
      <c r="D19" s="15">
        <f t="shared" si="0"/>
        <v>124.73</v>
      </c>
      <c r="E19" s="15">
        <f t="shared" si="0"/>
        <v>125.601</v>
      </c>
      <c r="F19" s="15">
        <f t="shared" si="0"/>
        <v>125.80099999999999</v>
      </c>
      <c r="G19" s="15">
        <f t="shared" si="0"/>
        <v>125.72999999999999</v>
      </c>
      <c r="H19" s="15">
        <f t="shared" si="0"/>
        <v>125.72200000000001</v>
      </c>
      <c r="I19" s="15">
        <f t="shared" si="0"/>
        <v>125.983</v>
      </c>
      <c r="J19" s="15">
        <f t="shared" si="0"/>
        <v>126.708</v>
      </c>
      <c r="K19" s="15">
        <f t="shared" si="0"/>
        <v>127.90900000000001</v>
      </c>
    </row>
    <row r="20" spans="1:11" x14ac:dyDescent="0.25">
      <c r="A20" s="37" t="s">
        <v>22</v>
      </c>
      <c r="B20" s="4" t="s">
        <v>10</v>
      </c>
      <c r="C20" s="16">
        <v>100.9</v>
      </c>
      <c r="D20" s="16">
        <f>D19/C19*100</f>
        <v>100.99840481955027</v>
      </c>
      <c r="E20" s="16">
        <f t="shared" ref="E20:K20" si="1">E19/D19*100</f>
        <v>100.69830834602742</v>
      </c>
      <c r="F20" s="16">
        <f t="shared" si="1"/>
        <v>100.15923440099999</v>
      </c>
      <c r="G20" s="16">
        <f t="shared" si="1"/>
        <v>99.943561656902574</v>
      </c>
      <c r="H20" s="16">
        <f t="shared" si="1"/>
        <v>99.993637158991504</v>
      </c>
      <c r="I20" s="16">
        <f t="shared" si="1"/>
        <v>100.20760089721767</v>
      </c>
      <c r="J20" s="16">
        <f t="shared" si="1"/>
        <v>100.57547446877753</v>
      </c>
      <c r="K20" s="16">
        <f t="shared" si="1"/>
        <v>100.94784859677368</v>
      </c>
    </row>
    <row r="21" spans="1:11" x14ac:dyDescent="0.25">
      <c r="A21" s="36" t="s">
        <v>23</v>
      </c>
      <c r="B21" s="4" t="s">
        <v>6</v>
      </c>
      <c r="C21" s="15">
        <v>39.868000000000002</v>
      </c>
      <c r="D21" s="15">
        <v>40.432000000000002</v>
      </c>
      <c r="E21" s="15">
        <v>40.881999999999998</v>
      </c>
      <c r="F21" s="15">
        <v>41.015999999999998</v>
      </c>
      <c r="G21" s="15">
        <v>41.021999999999998</v>
      </c>
      <c r="H21" s="15">
        <v>41.026000000000003</v>
      </c>
      <c r="I21" s="15">
        <v>41.078000000000003</v>
      </c>
      <c r="J21" s="15">
        <v>41.323999999999998</v>
      </c>
      <c r="K21" s="15">
        <v>41.718000000000004</v>
      </c>
    </row>
    <row r="22" spans="1:11" x14ac:dyDescent="0.25">
      <c r="A22" s="37" t="s">
        <v>22</v>
      </c>
      <c r="B22" s="4" t="s">
        <v>10</v>
      </c>
      <c r="C22" s="16">
        <v>101.2</v>
      </c>
      <c r="D22" s="16">
        <f>D21/C21*100</f>
        <v>101.41466840573894</v>
      </c>
      <c r="E22" s="16">
        <f t="shared" ref="E22:K22" si="2">E21/D21*100</f>
        <v>101.11297981796596</v>
      </c>
      <c r="F22" s="16">
        <f t="shared" si="2"/>
        <v>100.3277726138643</v>
      </c>
      <c r="G22" s="16">
        <f t="shared" si="2"/>
        <v>100.01462843768284</v>
      </c>
      <c r="H22" s="16">
        <f t="shared" si="2"/>
        <v>100.00975086538932</v>
      </c>
      <c r="I22" s="16">
        <f t="shared" si="2"/>
        <v>100.1267488909472</v>
      </c>
      <c r="J22" s="16">
        <f t="shared" si="2"/>
        <v>100.59886070402648</v>
      </c>
      <c r="K22" s="16">
        <f t="shared" si="2"/>
        <v>100.95344109960315</v>
      </c>
    </row>
    <row r="23" spans="1:11" x14ac:dyDescent="0.25">
      <c r="A23" s="36" t="s">
        <v>24</v>
      </c>
      <c r="B23" s="4" t="s">
        <v>6</v>
      </c>
      <c r="C23" s="15">
        <v>83.629000000000005</v>
      </c>
      <c r="D23" s="15">
        <v>84.298000000000002</v>
      </c>
      <c r="E23" s="15">
        <v>84.718999999999994</v>
      </c>
      <c r="F23" s="15">
        <v>84.784999999999997</v>
      </c>
      <c r="G23" s="15">
        <v>84.707999999999998</v>
      </c>
      <c r="H23" s="15">
        <v>84.695999999999998</v>
      </c>
      <c r="I23" s="15">
        <v>84.905000000000001</v>
      </c>
      <c r="J23" s="15">
        <v>85.384</v>
      </c>
      <c r="K23" s="15">
        <v>86.191000000000003</v>
      </c>
    </row>
    <row r="24" spans="1:11" x14ac:dyDescent="0.25">
      <c r="A24" s="37" t="s">
        <v>22</v>
      </c>
      <c r="B24" s="4" t="s">
        <v>10</v>
      </c>
      <c r="C24" s="16">
        <v>100.8</v>
      </c>
      <c r="D24" s="16">
        <f>D23/C23*100</f>
        <v>100.79996173576151</v>
      </c>
      <c r="E24" s="16">
        <f t="shared" ref="E24:K24" si="3">E23/D23*100</f>
        <v>100.49941872879546</v>
      </c>
      <c r="F24" s="16">
        <f t="shared" si="3"/>
        <v>100.07790460227339</v>
      </c>
      <c r="G24" s="16">
        <f t="shared" si="3"/>
        <v>99.909182048711457</v>
      </c>
      <c r="H24" s="16">
        <f t="shared" si="3"/>
        <v>99.985833687491137</v>
      </c>
      <c r="I24" s="16">
        <f t="shared" si="3"/>
        <v>100.24676490034949</v>
      </c>
      <c r="J24" s="16">
        <f t="shared" si="3"/>
        <v>100.56415994346624</v>
      </c>
      <c r="K24" s="16">
        <f t="shared" si="3"/>
        <v>100.945141946969</v>
      </c>
    </row>
    <row r="25" spans="1:11" x14ac:dyDescent="0.25">
      <c r="A25" s="36" t="s">
        <v>26</v>
      </c>
      <c r="B25" s="4" t="s">
        <v>6</v>
      </c>
      <c r="C25" s="15">
        <v>1.464</v>
      </c>
      <c r="D25" s="15">
        <v>1.3140000000000001</v>
      </c>
      <c r="E25" s="15">
        <v>1.2430000000000001</v>
      </c>
      <c r="F25" s="15">
        <v>1.2929999999999999</v>
      </c>
      <c r="G25" s="15">
        <v>1.4490000000000001</v>
      </c>
      <c r="H25" s="15">
        <v>1.4350000000000001</v>
      </c>
      <c r="I25" s="15">
        <v>1.415</v>
      </c>
      <c r="J25" s="15">
        <v>1.3919999999999999</v>
      </c>
      <c r="K25" s="15">
        <v>1.371</v>
      </c>
    </row>
    <row r="26" spans="1:11" x14ac:dyDescent="0.25">
      <c r="A26" s="37" t="s">
        <v>22</v>
      </c>
      <c r="B26" s="4" t="s">
        <v>10</v>
      </c>
      <c r="C26" s="16">
        <v>98.7</v>
      </c>
      <c r="D26" s="16">
        <f>D25/C25*100</f>
        <v>89.754098360655746</v>
      </c>
      <c r="E26" s="16">
        <f t="shared" ref="E26:K26" si="4">E25/D25*100</f>
        <v>94.596651445966515</v>
      </c>
      <c r="F26" s="16">
        <f t="shared" si="4"/>
        <v>104.02252614641993</v>
      </c>
      <c r="G26" s="16">
        <f t="shared" si="4"/>
        <v>112.06496519721578</v>
      </c>
      <c r="H26" s="16">
        <f t="shared" si="4"/>
        <v>99.033816425120762</v>
      </c>
      <c r="I26" s="16">
        <f t="shared" si="4"/>
        <v>98.606271777003485</v>
      </c>
      <c r="J26" s="16">
        <f t="shared" si="4"/>
        <v>98.374558303886914</v>
      </c>
      <c r="K26" s="16">
        <f t="shared" si="4"/>
        <v>98.491379310344826</v>
      </c>
    </row>
    <row r="27" spans="1:11" x14ac:dyDescent="0.25">
      <c r="A27" s="36" t="s">
        <v>27</v>
      </c>
      <c r="B27" s="4" t="s">
        <v>6</v>
      </c>
      <c r="C27" s="15">
        <v>1.645</v>
      </c>
      <c r="D27" s="15">
        <v>1.6779999999999999</v>
      </c>
      <c r="E27" s="15">
        <v>1.623</v>
      </c>
      <c r="F27" s="15">
        <v>1.601</v>
      </c>
      <c r="G27" s="15">
        <v>1.603</v>
      </c>
      <c r="H27" s="15">
        <v>1.6120000000000001</v>
      </c>
      <c r="I27" s="15">
        <v>1.6080000000000001</v>
      </c>
      <c r="J27" s="15">
        <v>1.6</v>
      </c>
      <c r="K27" s="15">
        <v>1.581</v>
      </c>
    </row>
    <row r="28" spans="1:11" x14ac:dyDescent="0.25">
      <c r="A28" s="37" t="s">
        <v>22</v>
      </c>
      <c r="B28" s="4" t="s">
        <v>10</v>
      </c>
      <c r="C28" s="16">
        <v>95.5</v>
      </c>
      <c r="D28" s="16">
        <f>D27/C27*100</f>
        <v>102.00607902735561</v>
      </c>
      <c r="E28" s="16">
        <f t="shared" ref="E28:K28" si="5">E27/D27*100</f>
        <v>96.722288438617412</v>
      </c>
      <c r="F28" s="16">
        <f t="shared" si="5"/>
        <v>98.644485520640785</v>
      </c>
      <c r="G28" s="16">
        <f t="shared" si="5"/>
        <v>100.12492192379763</v>
      </c>
      <c r="H28" s="16">
        <f t="shared" si="5"/>
        <v>100.56144728633811</v>
      </c>
      <c r="I28" s="16">
        <f t="shared" si="5"/>
        <v>99.75186104218362</v>
      </c>
      <c r="J28" s="16">
        <f t="shared" si="5"/>
        <v>99.50248756218906</v>
      </c>
      <c r="K28" s="16">
        <f t="shared" si="5"/>
        <v>98.812499999999986</v>
      </c>
    </row>
    <row r="29" spans="1:11" x14ac:dyDescent="0.25">
      <c r="A29" s="36" t="s">
        <v>28</v>
      </c>
      <c r="B29" s="4" t="s">
        <v>6</v>
      </c>
      <c r="C29" s="15">
        <v>5.133</v>
      </c>
      <c r="D29" s="15">
        <v>5.5839999999999996</v>
      </c>
      <c r="E29" s="15">
        <v>4.9180000000000001</v>
      </c>
      <c r="F29" s="15">
        <v>4.92</v>
      </c>
      <c r="G29" s="15">
        <v>5.0190000000000001</v>
      </c>
      <c r="H29" s="15">
        <v>5.117</v>
      </c>
      <c r="I29" s="15">
        <v>5.3140000000000001</v>
      </c>
      <c r="J29" s="15">
        <v>5.4560000000000004</v>
      </c>
      <c r="K29" s="15">
        <v>5.6609999999999996</v>
      </c>
    </row>
    <row r="30" spans="1:11" x14ac:dyDescent="0.25">
      <c r="A30" s="37" t="s">
        <v>22</v>
      </c>
      <c r="B30" s="4" t="s">
        <v>10</v>
      </c>
      <c r="C30" s="16">
        <v>105.6</v>
      </c>
      <c r="D30" s="16">
        <f>D29/C29*100</f>
        <v>108.78628482368984</v>
      </c>
      <c r="E30" s="16">
        <f t="shared" ref="E30:K30" si="6">E29/D29*100</f>
        <v>88.073065902578804</v>
      </c>
      <c r="F30" s="16">
        <f t="shared" si="6"/>
        <v>100.04066693777958</v>
      </c>
      <c r="G30" s="16">
        <f t="shared" si="6"/>
        <v>102.01219512195124</v>
      </c>
      <c r="H30" s="16">
        <f t="shared" si="6"/>
        <v>101.95258019525801</v>
      </c>
      <c r="I30" s="16">
        <f t="shared" si="6"/>
        <v>103.8499120578464</v>
      </c>
      <c r="J30" s="16">
        <f t="shared" si="6"/>
        <v>102.67218667670306</v>
      </c>
      <c r="K30" s="16">
        <f t="shared" si="6"/>
        <v>103.7573313782991</v>
      </c>
    </row>
    <row r="31" spans="1:11" x14ac:dyDescent="0.25">
      <c r="A31" s="36" t="s">
        <v>29</v>
      </c>
      <c r="B31" s="4" t="s">
        <v>6</v>
      </c>
      <c r="C31" s="15">
        <v>3.7909999999999999</v>
      </c>
      <c r="D31" s="15">
        <v>3.915</v>
      </c>
      <c r="E31" s="15">
        <v>4.0999999999999996</v>
      </c>
      <c r="F31" s="15">
        <v>4.6500000000000004</v>
      </c>
      <c r="G31" s="15">
        <v>4.97</v>
      </c>
      <c r="H31" s="15">
        <v>4.8499999999999996</v>
      </c>
      <c r="I31" s="15">
        <v>4.6900000000000004</v>
      </c>
      <c r="J31" s="15">
        <v>4.2279999999999998</v>
      </c>
      <c r="K31" s="15">
        <v>4.07</v>
      </c>
    </row>
    <row r="32" spans="1:11" x14ac:dyDescent="0.25">
      <c r="A32" s="37" t="s">
        <v>22</v>
      </c>
      <c r="B32" s="4" t="s">
        <v>10</v>
      </c>
      <c r="C32" s="16">
        <v>109.6</v>
      </c>
      <c r="D32" s="16">
        <f>D31/C31*100</f>
        <v>103.27090477446583</v>
      </c>
      <c r="E32" s="16">
        <f t="shared" ref="E32:K32" si="7">E31/D31*100</f>
        <v>104.72541507024265</v>
      </c>
      <c r="F32" s="16">
        <f t="shared" si="7"/>
        <v>113.41463414634147</v>
      </c>
      <c r="G32" s="16">
        <f t="shared" si="7"/>
        <v>106.88172043010751</v>
      </c>
      <c r="H32" s="16">
        <f t="shared" si="7"/>
        <v>97.585513078470825</v>
      </c>
      <c r="I32" s="16">
        <f t="shared" si="7"/>
        <v>96.701030927835063</v>
      </c>
      <c r="J32" s="16">
        <f t="shared" si="7"/>
        <v>90.149253731343265</v>
      </c>
      <c r="K32" s="16">
        <f t="shared" si="7"/>
        <v>96.263008514664165</v>
      </c>
    </row>
    <row r="33" spans="1:11" ht="31.5" x14ac:dyDescent="0.25">
      <c r="A33" s="39" t="s">
        <v>33</v>
      </c>
      <c r="B33" s="4" t="s">
        <v>8</v>
      </c>
      <c r="C33" s="9">
        <f t="shared" ref="C33:K33" si="8">C37+C41+C45+C49</f>
        <v>38857.355000000003</v>
      </c>
      <c r="D33" s="9">
        <f t="shared" si="8"/>
        <v>40179.299999999996</v>
      </c>
      <c r="E33" s="9">
        <f t="shared" si="8"/>
        <v>39959.4</v>
      </c>
      <c r="F33" s="9">
        <f t="shared" si="8"/>
        <v>40814.6</v>
      </c>
      <c r="G33" s="9">
        <f t="shared" si="8"/>
        <v>43531.69999999999</v>
      </c>
      <c r="H33" s="9">
        <f t="shared" si="8"/>
        <v>48799.3</v>
      </c>
      <c r="I33" s="9">
        <f t="shared" si="8"/>
        <v>52202.6</v>
      </c>
      <c r="J33" s="9">
        <f t="shared" si="8"/>
        <v>56023.3</v>
      </c>
      <c r="K33" s="9">
        <f t="shared" si="8"/>
        <v>60737.4</v>
      </c>
    </row>
    <row r="34" spans="1:11" x14ac:dyDescent="0.25">
      <c r="A34" s="38" t="s">
        <v>22</v>
      </c>
      <c r="B34" s="4" t="s">
        <v>10</v>
      </c>
      <c r="C34" s="16">
        <v>122.5</v>
      </c>
      <c r="D34" s="16">
        <f>D33/C33*100</f>
        <v>103.40204576456631</v>
      </c>
      <c r="E34" s="16">
        <f t="shared" ref="E34:K34" si="9">E33/D33*100</f>
        <v>99.452703257647613</v>
      </c>
      <c r="F34" s="16">
        <f t="shared" si="9"/>
        <v>102.14017227485897</v>
      </c>
      <c r="G34" s="16">
        <f t="shared" si="9"/>
        <v>106.6571765985701</v>
      </c>
      <c r="H34" s="16">
        <f t="shared" si="9"/>
        <v>112.10060714375965</v>
      </c>
      <c r="I34" s="16">
        <f t="shared" si="9"/>
        <v>106.97407544780356</v>
      </c>
      <c r="J34" s="16">
        <f t="shared" si="9"/>
        <v>107.31898411190248</v>
      </c>
      <c r="K34" s="16">
        <f t="shared" si="9"/>
        <v>108.41453466682611</v>
      </c>
    </row>
    <row r="35" spans="1:11" ht="31.5" x14ac:dyDescent="0.25">
      <c r="A35" s="39" t="s">
        <v>34</v>
      </c>
      <c r="B35" s="4" t="s">
        <v>8</v>
      </c>
      <c r="C35" s="9">
        <f>C39+C43+C47+C51</f>
        <v>38557.800000000003</v>
      </c>
      <c r="D35" s="9">
        <v>38626.300000000003</v>
      </c>
      <c r="E35" s="9">
        <v>38347.9</v>
      </c>
      <c r="F35" s="9">
        <v>39051.300000000003</v>
      </c>
      <c r="G35" s="9">
        <v>41594.800000000003</v>
      </c>
      <c r="H35" s="9">
        <v>46650.3</v>
      </c>
      <c r="I35" s="9">
        <v>49896.3</v>
      </c>
      <c r="J35" s="9">
        <v>53448.4</v>
      </c>
      <c r="K35" s="9">
        <v>57958.2</v>
      </c>
    </row>
    <row r="36" spans="1:11" x14ac:dyDescent="0.25">
      <c r="A36" s="38" t="s">
        <v>22</v>
      </c>
      <c r="B36" s="4" t="s">
        <v>10</v>
      </c>
      <c r="C36" s="16">
        <v>132.19999999999999</v>
      </c>
      <c r="D36" s="16">
        <f>D35/C35*100</f>
        <v>100.17765536415459</v>
      </c>
      <c r="E36" s="16">
        <f t="shared" ref="E36:K36" si="10">E35/D35*100</f>
        <v>99.279247559305446</v>
      </c>
      <c r="F36" s="16">
        <f t="shared" si="10"/>
        <v>101.83425950312794</v>
      </c>
      <c r="G36" s="16">
        <f t="shared" si="10"/>
        <v>106.51322747258094</v>
      </c>
      <c r="H36" s="16">
        <f t="shared" si="10"/>
        <v>112.15416350120688</v>
      </c>
      <c r="I36" s="16">
        <f t="shared" si="10"/>
        <v>106.95815460993821</v>
      </c>
      <c r="J36" s="16">
        <f t="shared" si="10"/>
        <v>107.11896473285594</v>
      </c>
      <c r="K36" s="16">
        <f t="shared" si="10"/>
        <v>108.43767072540993</v>
      </c>
    </row>
    <row r="37" spans="1:11" ht="18" customHeight="1" x14ac:dyDescent="0.25">
      <c r="A37" s="39" t="s">
        <v>31</v>
      </c>
      <c r="B37" s="4" t="s">
        <v>8</v>
      </c>
      <c r="C37" s="9">
        <v>76.242999999999995</v>
      </c>
      <c r="D37" s="9">
        <v>260.5</v>
      </c>
      <c r="E37" s="9">
        <v>980.6</v>
      </c>
      <c r="F37" s="9">
        <v>1082.7</v>
      </c>
      <c r="G37" s="9">
        <v>1098.2</v>
      </c>
      <c r="H37" s="9">
        <v>3624.1</v>
      </c>
      <c r="I37" s="9">
        <v>3741.6</v>
      </c>
      <c r="J37" s="9">
        <v>4002.5</v>
      </c>
      <c r="K37" s="9">
        <v>4271.6000000000004</v>
      </c>
    </row>
    <row r="38" spans="1:11" x14ac:dyDescent="0.25">
      <c r="A38" s="38" t="s">
        <v>22</v>
      </c>
      <c r="B38" s="4" t="s">
        <v>10</v>
      </c>
      <c r="C38" s="19">
        <v>630.1</v>
      </c>
      <c r="D38" s="16">
        <f>D37/C37*100</f>
        <v>341.67071075377413</v>
      </c>
      <c r="E38" s="16">
        <f t="shared" ref="E38:K38" si="11">E37/D37*100</f>
        <v>376.42994241842615</v>
      </c>
      <c r="F38" s="16">
        <f t="shared" si="11"/>
        <v>110.4119926575566</v>
      </c>
      <c r="G38" s="16">
        <f t="shared" si="11"/>
        <v>101.43160616976078</v>
      </c>
      <c r="H38" s="16">
        <f t="shared" si="11"/>
        <v>330.00364232380252</v>
      </c>
      <c r="I38" s="16">
        <f t="shared" si="11"/>
        <v>103.24218426643856</v>
      </c>
      <c r="J38" s="16">
        <f t="shared" si="11"/>
        <v>106.97295274748771</v>
      </c>
      <c r="K38" s="16">
        <f t="shared" si="11"/>
        <v>106.72329793878828</v>
      </c>
    </row>
    <row r="39" spans="1:11" ht="31.5" x14ac:dyDescent="0.25">
      <c r="A39" s="39" t="s">
        <v>34</v>
      </c>
      <c r="B39" s="4" t="s">
        <v>8</v>
      </c>
      <c r="C39" s="9">
        <v>31.5</v>
      </c>
      <c r="D39" s="9">
        <v>139.9</v>
      </c>
      <c r="E39" s="9">
        <v>857</v>
      </c>
      <c r="F39" s="9">
        <v>952.3</v>
      </c>
      <c r="G39" s="54">
        <v>959.8</v>
      </c>
      <c r="H39" s="54">
        <v>3476.4</v>
      </c>
      <c r="I39" s="54">
        <v>3581.6</v>
      </c>
      <c r="J39" s="54">
        <v>3828.4</v>
      </c>
      <c r="K39" s="9">
        <v>4080.7</v>
      </c>
    </row>
    <row r="40" spans="1:11" x14ac:dyDescent="0.25">
      <c r="A40" s="38" t="s">
        <v>22</v>
      </c>
      <c r="B40" s="4" t="s">
        <v>10</v>
      </c>
      <c r="C40" s="19">
        <v>375</v>
      </c>
      <c r="D40" s="16">
        <f>D39/C39*100</f>
        <v>444.12698412698415</v>
      </c>
      <c r="E40" s="16">
        <f t="shared" ref="E40:K40" si="12">E39/D39*100</f>
        <v>612.58041458184414</v>
      </c>
      <c r="F40" s="16">
        <f t="shared" si="12"/>
        <v>111.12018669778297</v>
      </c>
      <c r="G40" s="16">
        <f t="shared" si="12"/>
        <v>100.78756694319017</v>
      </c>
      <c r="H40" s="16">
        <f t="shared" si="12"/>
        <v>362.20045842883934</v>
      </c>
      <c r="I40" s="16">
        <f t="shared" si="12"/>
        <v>103.02611897365091</v>
      </c>
      <c r="J40" s="16">
        <f t="shared" si="12"/>
        <v>106.89077507259326</v>
      </c>
      <c r="K40" s="16">
        <f t="shared" si="12"/>
        <v>106.59022045763243</v>
      </c>
    </row>
    <row r="41" spans="1:11" ht="16.5" customHeight="1" x14ac:dyDescent="0.25">
      <c r="A41" s="39" t="s">
        <v>32</v>
      </c>
      <c r="B41" s="4" t="s">
        <v>8</v>
      </c>
      <c r="C41" s="9">
        <v>38278.400000000001</v>
      </c>
      <c r="D41" s="9">
        <v>39172.199999999997</v>
      </c>
      <c r="E41" s="9">
        <v>38178.400000000001</v>
      </c>
      <c r="F41" s="9">
        <v>38878.800000000003</v>
      </c>
      <c r="G41" s="9">
        <v>41521.1</v>
      </c>
      <c r="H41" s="9">
        <v>44196.800000000003</v>
      </c>
      <c r="I41" s="9">
        <v>47408</v>
      </c>
      <c r="J41" s="9">
        <v>50884.9</v>
      </c>
      <c r="K41" s="9">
        <v>55234.3</v>
      </c>
    </row>
    <row r="42" spans="1:11" x14ac:dyDescent="0.25">
      <c r="A42" s="38" t="s">
        <v>22</v>
      </c>
      <c r="B42" s="4" t="s">
        <v>10</v>
      </c>
      <c r="C42" s="19">
        <v>122</v>
      </c>
      <c r="D42" s="16">
        <f>D41/C41*100</f>
        <v>102.33499832803878</v>
      </c>
      <c r="E42" s="16">
        <f t="shared" ref="E42:K42" si="13">E41/D41*100</f>
        <v>97.462996717059553</v>
      </c>
      <c r="F42" s="16">
        <f t="shared" si="13"/>
        <v>101.83454518785491</v>
      </c>
      <c r="G42" s="16">
        <f t="shared" si="13"/>
        <v>106.79624885541735</v>
      </c>
      <c r="H42" s="16">
        <f t="shared" si="13"/>
        <v>106.44419343418167</v>
      </c>
      <c r="I42" s="16">
        <f t="shared" si="13"/>
        <v>107.26568439344024</v>
      </c>
      <c r="J42" s="16">
        <f t="shared" si="13"/>
        <v>107.33399426257174</v>
      </c>
      <c r="K42" s="16">
        <f t="shared" si="13"/>
        <v>108.54752588685446</v>
      </c>
    </row>
    <row r="43" spans="1:11" ht="31.5" x14ac:dyDescent="0.25">
      <c r="A43" s="39" t="s">
        <v>34</v>
      </c>
      <c r="B43" s="4" t="s">
        <v>8</v>
      </c>
      <c r="C43" s="9">
        <v>38028.1</v>
      </c>
      <c r="D43" s="9">
        <v>37753.599999999999</v>
      </c>
      <c r="E43" s="9">
        <v>36716</v>
      </c>
      <c r="F43" s="9">
        <v>37272.699999999997</v>
      </c>
      <c r="G43" s="54">
        <v>39750.6</v>
      </c>
      <c r="H43" s="54">
        <v>42224.4</v>
      </c>
      <c r="I43" s="54">
        <v>45292.6</v>
      </c>
      <c r="J43" s="54">
        <v>48516.7</v>
      </c>
      <c r="K43" s="9">
        <v>52680.2</v>
      </c>
    </row>
    <row r="44" spans="1:11" x14ac:dyDescent="0.25">
      <c r="A44" s="38" t="s">
        <v>22</v>
      </c>
      <c r="B44" s="4" t="s">
        <v>10</v>
      </c>
      <c r="C44" s="19">
        <v>131.9</v>
      </c>
      <c r="D44" s="16">
        <f>D43/C43*100</f>
        <v>99.27816535667047</v>
      </c>
      <c r="E44" s="16">
        <f t="shared" ref="E44:K44" si="14">E43/D43*100</f>
        <v>97.251652822512284</v>
      </c>
      <c r="F44" s="16">
        <f t="shared" si="14"/>
        <v>101.51623270508769</v>
      </c>
      <c r="G44" s="16">
        <f t="shared" si="14"/>
        <v>106.64802925465555</v>
      </c>
      <c r="H44" s="16">
        <f t="shared" si="14"/>
        <v>106.22330228977677</v>
      </c>
      <c r="I44" s="16">
        <f t="shared" si="14"/>
        <v>107.2664146796639</v>
      </c>
      <c r="J44" s="16">
        <f t="shared" si="14"/>
        <v>107.11838136914199</v>
      </c>
      <c r="K44" s="16">
        <f t="shared" si="14"/>
        <v>108.58158118750862</v>
      </c>
    </row>
    <row r="45" spans="1:11" ht="33" customHeight="1" x14ac:dyDescent="0.25">
      <c r="A45" s="39" t="s">
        <v>102</v>
      </c>
      <c r="B45" s="4" t="s">
        <v>8</v>
      </c>
      <c r="C45" s="9">
        <v>164.642</v>
      </c>
      <c r="D45" s="9">
        <v>286.60000000000002</v>
      </c>
      <c r="E45" s="9">
        <v>311</v>
      </c>
      <c r="F45" s="9">
        <v>336.2</v>
      </c>
      <c r="G45" s="9">
        <v>362.2</v>
      </c>
      <c r="H45" s="9">
        <v>390.9</v>
      </c>
      <c r="I45" s="9">
        <v>421.9</v>
      </c>
      <c r="J45" s="9">
        <v>455.4</v>
      </c>
      <c r="K45" s="9">
        <v>492.9</v>
      </c>
    </row>
    <row r="46" spans="1:11" x14ac:dyDescent="0.25">
      <c r="A46" s="38" t="s">
        <v>22</v>
      </c>
      <c r="B46" s="4" t="s">
        <v>10</v>
      </c>
      <c r="C46" s="19">
        <v>118.3</v>
      </c>
      <c r="D46" s="16">
        <f>D45/C45*100</f>
        <v>174.07465895700977</v>
      </c>
      <c r="E46" s="16">
        <f t="shared" ref="E46:K46" si="15">E45/D45*100</f>
        <v>108.51360781577111</v>
      </c>
      <c r="F46" s="16">
        <f t="shared" si="15"/>
        <v>108.10289389067525</v>
      </c>
      <c r="G46" s="16">
        <f t="shared" si="15"/>
        <v>107.73349196906604</v>
      </c>
      <c r="H46" s="16">
        <f t="shared" si="15"/>
        <v>107.92379900607398</v>
      </c>
      <c r="I46" s="16">
        <f t="shared" si="15"/>
        <v>107.93041698644154</v>
      </c>
      <c r="J46" s="16">
        <f t="shared" si="15"/>
        <v>107.94027020621</v>
      </c>
      <c r="K46" s="16">
        <f t="shared" si="15"/>
        <v>108.23451910408433</v>
      </c>
    </row>
    <row r="47" spans="1:11" ht="31.5" x14ac:dyDescent="0.25">
      <c r="A47" s="39" t="s">
        <v>34</v>
      </c>
      <c r="B47" s="4" t="s">
        <v>8</v>
      </c>
      <c r="C47" s="9">
        <v>160.80000000000001</v>
      </c>
      <c r="D47" s="9">
        <v>282.8</v>
      </c>
      <c r="E47" s="9">
        <v>307</v>
      </c>
      <c r="F47" s="9">
        <v>331.9</v>
      </c>
      <c r="G47" s="9">
        <v>357.7</v>
      </c>
      <c r="H47" s="9">
        <v>386.1</v>
      </c>
      <c r="I47" s="9">
        <v>416.8</v>
      </c>
      <c r="J47" s="9">
        <v>450</v>
      </c>
      <c r="K47" s="9">
        <v>487.1</v>
      </c>
    </row>
    <row r="48" spans="1:11" x14ac:dyDescent="0.25">
      <c r="A48" s="38" t="s">
        <v>22</v>
      </c>
      <c r="B48" s="4" t="s">
        <v>10</v>
      </c>
      <c r="C48" s="19">
        <v>116.4</v>
      </c>
      <c r="D48" s="16">
        <f>D47/C47*100</f>
        <v>175.87064676616916</v>
      </c>
      <c r="E48" s="16">
        <f t="shared" ref="E48:K48" si="16">E47/D47*100</f>
        <v>108.55728429985857</v>
      </c>
      <c r="F48" s="16">
        <f t="shared" si="16"/>
        <v>108.11074918566774</v>
      </c>
      <c r="G48" s="16">
        <f t="shared" si="16"/>
        <v>107.77342573064178</v>
      </c>
      <c r="H48" s="16">
        <f t="shared" si="16"/>
        <v>107.93961420184513</v>
      </c>
      <c r="I48" s="16">
        <f t="shared" si="16"/>
        <v>107.95130795130794</v>
      </c>
      <c r="J48" s="16">
        <f t="shared" si="16"/>
        <v>107.96545105566217</v>
      </c>
      <c r="K48" s="16">
        <f t="shared" si="16"/>
        <v>108.24444444444445</v>
      </c>
    </row>
    <row r="49" spans="1:11" ht="33" customHeight="1" x14ac:dyDescent="0.25">
      <c r="A49" s="39" t="s">
        <v>103</v>
      </c>
      <c r="B49" s="4" t="s">
        <v>8</v>
      </c>
      <c r="C49" s="9">
        <v>338.07</v>
      </c>
      <c r="D49" s="9">
        <v>460</v>
      </c>
      <c r="E49" s="9">
        <v>489.4</v>
      </c>
      <c r="F49" s="9">
        <v>516.9</v>
      </c>
      <c r="G49" s="9">
        <v>550.20000000000005</v>
      </c>
      <c r="H49" s="9">
        <v>587.5</v>
      </c>
      <c r="I49" s="9">
        <v>631.1</v>
      </c>
      <c r="J49" s="9">
        <v>680.5</v>
      </c>
      <c r="K49" s="9">
        <v>738.6</v>
      </c>
    </row>
    <row r="50" spans="1:11" x14ac:dyDescent="0.25">
      <c r="A50" s="38" t="s">
        <v>22</v>
      </c>
      <c r="B50" s="4" t="s">
        <v>10</v>
      </c>
      <c r="C50" s="19">
        <v>171</v>
      </c>
      <c r="D50" s="16">
        <f>D49/C49*100</f>
        <v>136.06649510456415</v>
      </c>
      <c r="E50" s="16">
        <f t="shared" ref="E50:K50" si="17">E49/D49*100</f>
        <v>106.39130434782609</v>
      </c>
      <c r="F50" s="16">
        <f t="shared" si="17"/>
        <v>105.61912545974663</v>
      </c>
      <c r="G50" s="16">
        <f t="shared" si="17"/>
        <v>106.44225188624495</v>
      </c>
      <c r="H50" s="16">
        <f t="shared" si="17"/>
        <v>106.77935296255907</v>
      </c>
      <c r="I50" s="16">
        <f t="shared" si="17"/>
        <v>107.42127659574467</v>
      </c>
      <c r="J50" s="16">
        <f t="shared" si="17"/>
        <v>107.82760259863731</v>
      </c>
      <c r="K50" s="16">
        <f t="shared" si="17"/>
        <v>108.53783982365908</v>
      </c>
    </row>
    <row r="51" spans="1:11" ht="31.5" x14ac:dyDescent="0.25">
      <c r="A51" s="39" t="s">
        <v>34</v>
      </c>
      <c r="B51" s="4" t="s">
        <v>8</v>
      </c>
      <c r="C51" s="9">
        <v>337.4</v>
      </c>
      <c r="D51" s="9">
        <v>450</v>
      </c>
      <c r="E51" s="9">
        <v>467.8</v>
      </c>
      <c r="F51" s="9">
        <v>494.4</v>
      </c>
      <c r="G51" s="9">
        <v>526.6</v>
      </c>
      <c r="H51" s="9">
        <v>563.4</v>
      </c>
      <c r="I51" s="9">
        <v>605.29999999999995</v>
      </c>
      <c r="J51" s="9">
        <v>653.29999999999995</v>
      </c>
      <c r="K51" s="9">
        <v>710.2</v>
      </c>
    </row>
    <row r="52" spans="1:11" x14ac:dyDescent="0.25">
      <c r="A52" s="38" t="s">
        <v>22</v>
      </c>
      <c r="B52" s="4" t="s">
        <v>10</v>
      </c>
      <c r="C52" s="19">
        <v>170.7</v>
      </c>
      <c r="D52" s="16">
        <f>D51/C51*100</f>
        <v>133.37285121517488</v>
      </c>
      <c r="E52" s="16">
        <f t="shared" ref="E52:K52" si="18">E51/D51*100</f>
        <v>103.95555555555556</v>
      </c>
      <c r="F52" s="16">
        <f t="shared" si="18"/>
        <v>105.68619067977767</v>
      </c>
      <c r="G52" s="16">
        <f t="shared" si="18"/>
        <v>106.51294498381878</v>
      </c>
      <c r="H52" s="16">
        <f t="shared" si="18"/>
        <v>106.98822635776679</v>
      </c>
      <c r="I52" s="16">
        <f t="shared" si="18"/>
        <v>107.4369897053603</v>
      </c>
      <c r="J52" s="16">
        <f t="shared" si="18"/>
        <v>107.9299520898728</v>
      </c>
      <c r="K52" s="16">
        <f t="shared" si="18"/>
        <v>108.70962804224706</v>
      </c>
    </row>
    <row r="53" spans="1:11" x14ac:dyDescent="0.25">
      <c r="A53" s="39" t="s">
        <v>30</v>
      </c>
      <c r="B53" s="4" t="s">
        <v>8</v>
      </c>
      <c r="C53" s="8">
        <v>8635.7000000000007</v>
      </c>
      <c r="D53" s="8">
        <v>8036</v>
      </c>
      <c r="E53" s="8">
        <v>8490</v>
      </c>
      <c r="F53" s="8">
        <v>8810.1</v>
      </c>
      <c r="G53" s="8">
        <v>9116.9</v>
      </c>
      <c r="H53" s="8">
        <v>9459.7000000000007</v>
      </c>
      <c r="I53" s="8">
        <v>9873</v>
      </c>
      <c r="J53" s="8">
        <v>10310.299999999999</v>
      </c>
      <c r="K53" s="8">
        <v>10809</v>
      </c>
    </row>
    <row r="54" spans="1:11" ht="30" x14ac:dyDescent="0.25">
      <c r="A54" s="40" t="s">
        <v>22</v>
      </c>
      <c r="B54" s="5" t="s">
        <v>99</v>
      </c>
      <c r="C54" s="19">
        <v>115.3</v>
      </c>
      <c r="D54" s="16">
        <v>85.6</v>
      </c>
      <c r="E54" s="19">
        <v>103.1</v>
      </c>
      <c r="F54" s="19">
        <v>100.3</v>
      </c>
      <c r="G54" s="19">
        <v>100.4</v>
      </c>
      <c r="H54" s="19">
        <v>100.7</v>
      </c>
      <c r="I54" s="19">
        <v>100.8</v>
      </c>
      <c r="J54" s="19">
        <v>100.4</v>
      </c>
      <c r="K54" s="19">
        <v>100.5</v>
      </c>
    </row>
    <row r="55" spans="1:11" ht="31.5" x14ac:dyDescent="0.25">
      <c r="A55" s="41" t="s">
        <v>34</v>
      </c>
      <c r="B55" s="5" t="s">
        <v>8</v>
      </c>
      <c r="C55" s="9">
        <v>5744.7</v>
      </c>
      <c r="D55" s="9">
        <v>4967.8999999999996</v>
      </c>
      <c r="E55" s="9">
        <v>5214.1000000000004</v>
      </c>
      <c r="F55" s="9">
        <v>5412.4</v>
      </c>
      <c r="G55" s="9">
        <v>5575.1</v>
      </c>
      <c r="H55" s="9">
        <v>5754</v>
      </c>
      <c r="I55" s="9">
        <v>5973.4</v>
      </c>
      <c r="J55" s="9">
        <v>6231</v>
      </c>
      <c r="K55" s="9">
        <v>6531.4</v>
      </c>
    </row>
    <row r="56" spans="1:11" x14ac:dyDescent="0.25">
      <c r="A56" s="40" t="s">
        <v>22</v>
      </c>
      <c r="B56" s="5" t="s">
        <v>10</v>
      </c>
      <c r="C56" s="19">
        <v>153.5</v>
      </c>
      <c r="D56" s="19">
        <v>78.599999999999994</v>
      </c>
      <c r="E56" s="19">
        <v>101.8</v>
      </c>
      <c r="F56" s="19">
        <v>100.1</v>
      </c>
      <c r="G56" s="19">
        <v>100.2</v>
      </c>
      <c r="H56" s="19">
        <v>100.3</v>
      </c>
      <c r="I56" s="19">
        <v>100.4</v>
      </c>
      <c r="J56" s="19">
        <v>100.3</v>
      </c>
      <c r="K56" s="19">
        <v>100.5</v>
      </c>
    </row>
    <row r="57" spans="1:11" x14ac:dyDescent="0.25">
      <c r="A57" s="39" t="s">
        <v>41</v>
      </c>
      <c r="B57" s="4" t="s">
        <v>8</v>
      </c>
      <c r="C57" s="9">
        <v>1100.9000000000001</v>
      </c>
      <c r="D57" s="9">
        <v>1150.7</v>
      </c>
      <c r="E57" s="9">
        <v>1185.4000000000001</v>
      </c>
      <c r="F57" s="9">
        <v>1226.9000000000001</v>
      </c>
      <c r="G57" s="9">
        <v>1274.8</v>
      </c>
      <c r="H57" s="9">
        <v>1341.8</v>
      </c>
      <c r="I57" s="9">
        <v>1412.1</v>
      </c>
      <c r="J57" s="9">
        <v>1475.9</v>
      </c>
      <c r="K57" s="9">
        <v>1539.3</v>
      </c>
    </row>
    <row r="58" spans="1:11" x14ac:dyDescent="0.25">
      <c r="A58" s="38" t="s">
        <v>22</v>
      </c>
      <c r="B58" s="4"/>
      <c r="C58" s="19">
        <v>105.2</v>
      </c>
      <c r="D58" s="19">
        <v>95</v>
      </c>
      <c r="E58" s="19">
        <v>104.8</v>
      </c>
      <c r="F58" s="19">
        <v>100</v>
      </c>
      <c r="G58" s="19">
        <v>100.1</v>
      </c>
      <c r="H58" s="19">
        <v>101.3</v>
      </c>
      <c r="I58" s="19">
        <v>101.1</v>
      </c>
      <c r="J58" s="19">
        <v>100.3</v>
      </c>
      <c r="K58" s="19">
        <v>100</v>
      </c>
    </row>
    <row r="59" spans="1:11" x14ac:dyDescent="0.25">
      <c r="A59" s="39" t="s">
        <v>42</v>
      </c>
      <c r="B59" s="4" t="s">
        <v>8</v>
      </c>
      <c r="C59" s="9">
        <v>7534.8</v>
      </c>
      <c r="D59" s="9">
        <v>6885.3</v>
      </c>
      <c r="E59" s="9">
        <v>7304.6</v>
      </c>
      <c r="F59" s="9">
        <v>7583.2</v>
      </c>
      <c r="G59" s="9">
        <v>7842.1</v>
      </c>
      <c r="H59" s="9">
        <v>8117.9</v>
      </c>
      <c r="I59" s="9">
        <v>8460.9</v>
      </c>
      <c r="J59" s="9">
        <v>8834.5</v>
      </c>
      <c r="K59" s="9">
        <v>9269.7000000000007</v>
      </c>
    </row>
    <row r="60" spans="1:11" x14ac:dyDescent="0.25">
      <c r="A60" s="38" t="s">
        <v>22</v>
      </c>
      <c r="B60" s="4" t="s">
        <v>10</v>
      </c>
      <c r="C60" s="19">
        <v>116.9</v>
      </c>
      <c r="D60" s="19">
        <v>84.2</v>
      </c>
      <c r="E60" s="19">
        <v>102.8</v>
      </c>
      <c r="F60" s="19">
        <v>100.4</v>
      </c>
      <c r="G60" s="19">
        <v>100.5</v>
      </c>
      <c r="H60" s="19">
        <v>100.6</v>
      </c>
      <c r="I60" s="19">
        <v>100.7</v>
      </c>
      <c r="J60" s="19">
        <v>100.4</v>
      </c>
      <c r="K60" s="19">
        <v>100.6</v>
      </c>
    </row>
    <row r="61" spans="1:11" x14ac:dyDescent="0.25">
      <c r="A61" s="39" t="s">
        <v>35</v>
      </c>
      <c r="B61" s="4" t="s">
        <v>8</v>
      </c>
      <c r="C61" s="9">
        <v>31166.6</v>
      </c>
      <c r="D61" s="9">
        <v>29052.9</v>
      </c>
      <c r="E61" s="9">
        <v>27795.599999999999</v>
      </c>
      <c r="F61" s="9">
        <v>28928.1</v>
      </c>
      <c r="G61" s="9">
        <v>30472.2</v>
      </c>
      <c r="H61" s="9">
        <v>37147.199999999997</v>
      </c>
      <c r="I61" s="9">
        <v>39276.5</v>
      </c>
      <c r="J61" s="9">
        <v>41448.400000000001</v>
      </c>
      <c r="K61" s="9">
        <v>43971.4</v>
      </c>
    </row>
    <row r="62" spans="1:11" x14ac:dyDescent="0.25">
      <c r="A62" s="38" t="s">
        <v>22</v>
      </c>
      <c r="B62" s="4" t="s">
        <v>10</v>
      </c>
      <c r="C62" s="20">
        <v>111.2</v>
      </c>
      <c r="D62" s="16">
        <f>D61/C61*100</f>
        <v>93.21806035948741</v>
      </c>
      <c r="E62" s="16">
        <f t="shared" ref="E62:K62" si="19">E61/D61*100</f>
        <v>95.672376939995658</v>
      </c>
      <c r="F62" s="16">
        <f t="shared" si="19"/>
        <v>104.07438587402322</v>
      </c>
      <c r="G62" s="16">
        <f t="shared" si="19"/>
        <v>105.33771661464112</v>
      </c>
      <c r="H62" s="16">
        <f t="shared" si="19"/>
        <v>121.90521196369149</v>
      </c>
      <c r="I62" s="16">
        <f t="shared" si="19"/>
        <v>105.73206055907309</v>
      </c>
      <c r="J62" s="16">
        <f t="shared" si="19"/>
        <v>105.5297697096228</v>
      </c>
      <c r="K62" s="16">
        <f t="shared" si="19"/>
        <v>106.08708659441619</v>
      </c>
    </row>
    <row r="63" spans="1:11" ht="31.5" x14ac:dyDescent="0.25">
      <c r="A63" s="39" t="s">
        <v>34</v>
      </c>
      <c r="B63" s="4" t="s">
        <v>8</v>
      </c>
      <c r="C63" s="21">
        <v>29380.7</v>
      </c>
      <c r="D63" s="21">
        <v>27095.7</v>
      </c>
      <c r="E63" s="21">
        <v>25738.3</v>
      </c>
      <c r="F63" s="21">
        <v>26779.4</v>
      </c>
      <c r="G63" s="21">
        <v>28239.3</v>
      </c>
      <c r="H63" s="21">
        <v>34822.199999999997</v>
      </c>
      <c r="I63" s="21">
        <v>36846.199999999997</v>
      </c>
      <c r="J63" s="21">
        <v>38898.199999999997</v>
      </c>
      <c r="K63" s="21">
        <v>41287.4</v>
      </c>
    </row>
    <row r="64" spans="1:11" x14ac:dyDescent="0.25">
      <c r="A64" s="40" t="s">
        <v>22</v>
      </c>
      <c r="B64" s="5" t="s">
        <v>10</v>
      </c>
      <c r="C64" s="51">
        <v>115.7</v>
      </c>
      <c r="D64" s="16">
        <f>D63/C63*100</f>
        <v>92.222785706262954</v>
      </c>
      <c r="E64" s="16">
        <f t="shared" ref="E64:K64" si="20">E63/D63*100</f>
        <v>94.990349022169568</v>
      </c>
      <c r="F64" s="16">
        <f t="shared" si="20"/>
        <v>104.04494469331698</v>
      </c>
      <c r="G64" s="16">
        <f t="shared" si="20"/>
        <v>105.45157845209377</v>
      </c>
      <c r="H64" s="16">
        <f t="shared" si="20"/>
        <v>123.31113023339813</v>
      </c>
      <c r="I64" s="16">
        <f t="shared" si="20"/>
        <v>105.81238405385069</v>
      </c>
      <c r="J64" s="16">
        <f t="shared" si="20"/>
        <v>105.56909532054866</v>
      </c>
      <c r="K64" s="16">
        <f t="shared" si="20"/>
        <v>106.14218652791132</v>
      </c>
    </row>
    <row r="65" spans="1:11" x14ac:dyDescent="0.25">
      <c r="A65" s="39" t="s">
        <v>36</v>
      </c>
      <c r="B65" s="4" t="s">
        <v>8</v>
      </c>
      <c r="C65" s="8">
        <v>29881.9</v>
      </c>
      <c r="D65" s="8">
        <v>51570.6</v>
      </c>
      <c r="E65" s="8">
        <v>66606.899999999994</v>
      </c>
      <c r="F65" s="8">
        <v>63266.8</v>
      </c>
      <c r="G65" s="8">
        <v>57437</v>
      </c>
      <c r="H65" s="8">
        <v>61058.400000000001</v>
      </c>
      <c r="I65" s="8">
        <v>65473</v>
      </c>
      <c r="J65" s="8">
        <v>71812</v>
      </c>
      <c r="K65" s="8">
        <v>79750.100000000006</v>
      </c>
    </row>
    <row r="66" spans="1:11" ht="22.5" customHeight="1" x14ac:dyDescent="0.25">
      <c r="A66" s="38" t="s">
        <v>22</v>
      </c>
      <c r="B66" s="58" t="s">
        <v>99</v>
      </c>
      <c r="C66" s="28">
        <v>1124.4000000000001</v>
      </c>
      <c r="D66" s="28">
        <v>159.9</v>
      </c>
      <c r="E66" s="28">
        <v>122.7</v>
      </c>
      <c r="F66" s="28">
        <v>90.5</v>
      </c>
      <c r="G66" s="28">
        <v>86.6</v>
      </c>
      <c r="H66" s="28">
        <v>101.7</v>
      </c>
      <c r="I66" s="28">
        <v>102.7</v>
      </c>
      <c r="J66" s="28">
        <v>105.3</v>
      </c>
      <c r="K66" s="28">
        <v>106.7</v>
      </c>
    </row>
    <row r="67" spans="1:11" ht="31.5" x14ac:dyDescent="0.25">
      <c r="A67" s="39" t="s">
        <v>34</v>
      </c>
      <c r="B67" s="5" t="s">
        <v>8</v>
      </c>
      <c r="C67" s="46">
        <v>0.3</v>
      </c>
      <c r="D67" s="46">
        <v>0.4</v>
      </c>
      <c r="E67" s="46">
        <v>0.5</v>
      </c>
      <c r="F67" s="46">
        <v>0.5</v>
      </c>
      <c r="G67" s="46">
        <v>0.5</v>
      </c>
      <c r="H67" s="46">
        <v>0.5</v>
      </c>
      <c r="I67" s="46">
        <v>0.6</v>
      </c>
      <c r="J67" s="46">
        <v>0.6</v>
      </c>
      <c r="K67" s="46">
        <v>0.7</v>
      </c>
    </row>
    <row r="68" spans="1:11" ht="30" x14ac:dyDescent="0.25">
      <c r="A68" s="38" t="s">
        <v>22</v>
      </c>
      <c r="B68" s="5" t="s">
        <v>99</v>
      </c>
      <c r="C68" s="28">
        <v>84.5</v>
      </c>
      <c r="D68" s="28">
        <v>127.8</v>
      </c>
      <c r="E68" s="28">
        <v>104.1</v>
      </c>
      <c r="F68" s="28">
        <v>102.8</v>
      </c>
      <c r="G68" s="28">
        <v>101.1</v>
      </c>
      <c r="H68" s="28">
        <v>101</v>
      </c>
      <c r="I68" s="28">
        <v>101.5</v>
      </c>
      <c r="J68" s="28">
        <v>102.2</v>
      </c>
      <c r="K68" s="28">
        <v>103</v>
      </c>
    </row>
    <row r="69" spans="1:11" ht="42.75" customHeight="1" x14ac:dyDescent="0.25">
      <c r="A69" s="41" t="s">
        <v>37</v>
      </c>
      <c r="B69" s="5" t="s">
        <v>9</v>
      </c>
      <c r="C69" s="29">
        <v>56.828000000000003</v>
      </c>
      <c r="D69" s="29">
        <v>41.832000000000001</v>
      </c>
      <c r="E69" s="29">
        <v>26</v>
      </c>
      <c r="F69" s="29">
        <v>26.7</v>
      </c>
      <c r="G69" s="29">
        <v>26.96</v>
      </c>
      <c r="H69" s="29">
        <v>27.35</v>
      </c>
      <c r="I69" s="29">
        <v>27.6</v>
      </c>
      <c r="J69" s="29">
        <v>27.93</v>
      </c>
      <c r="K69" s="29">
        <v>28.12</v>
      </c>
    </row>
    <row r="70" spans="1:11" x14ac:dyDescent="0.25">
      <c r="A70" s="40" t="s">
        <v>22</v>
      </c>
      <c r="B70" s="5" t="s">
        <v>10</v>
      </c>
      <c r="C70" s="28">
        <v>102.3</v>
      </c>
      <c r="D70" s="28">
        <f>D69/C69*100</f>
        <v>73.611599915534597</v>
      </c>
      <c r="E70" s="28">
        <f t="shared" ref="E70:K70" si="21">E69/D69*100</f>
        <v>62.153375406387454</v>
      </c>
      <c r="F70" s="28">
        <f t="shared" si="21"/>
        <v>102.69230769230768</v>
      </c>
      <c r="G70" s="28">
        <f t="shared" si="21"/>
        <v>100.9737827715356</v>
      </c>
      <c r="H70" s="28">
        <f t="shared" si="21"/>
        <v>101.44658753709199</v>
      </c>
      <c r="I70" s="28">
        <f t="shared" si="21"/>
        <v>100.91407678244973</v>
      </c>
      <c r="J70" s="28">
        <f t="shared" si="21"/>
        <v>101.19565217391305</v>
      </c>
      <c r="K70" s="28">
        <f t="shared" si="21"/>
        <v>100.68027210884354</v>
      </c>
    </row>
    <row r="71" spans="1:11" x14ac:dyDescent="0.25">
      <c r="A71" s="39" t="s">
        <v>38</v>
      </c>
      <c r="B71" s="4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31.5" x14ac:dyDescent="0.25">
      <c r="A72" s="41" t="s">
        <v>39</v>
      </c>
      <c r="B72" s="6" t="s">
        <v>8</v>
      </c>
      <c r="C72" s="10">
        <v>16405.099999999999</v>
      </c>
      <c r="D72" s="10">
        <v>17328.900000000001</v>
      </c>
      <c r="E72" s="10">
        <v>18307.900000000001</v>
      </c>
      <c r="F72" s="10">
        <v>19553.7</v>
      </c>
      <c r="G72" s="10">
        <v>20784.599999999999</v>
      </c>
      <c r="H72" s="10">
        <v>22264.400000000001</v>
      </c>
      <c r="I72" s="10">
        <v>23849.8</v>
      </c>
      <c r="J72" s="10">
        <v>25597.599999999999</v>
      </c>
      <c r="K72" s="10">
        <v>27500</v>
      </c>
    </row>
    <row r="73" spans="1:11" ht="30" x14ac:dyDescent="0.25">
      <c r="A73" s="40" t="s">
        <v>22</v>
      </c>
      <c r="B73" s="6" t="s">
        <v>99</v>
      </c>
      <c r="C73" s="22">
        <v>103.3</v>
      </c>
      <c r="D73" s="60">
        <v>102</v>
      </c>
      <c r="E73" s="60">
        <v>104.5</v>
      </c>
      <c r="F73" s="60">
        <v>102.5</v>
      </c>
      <c r="G73" s="60">
        <v>102.7</v>
      </c>
      <c r="H73" s="60">
        <v>103</v>
      </c>
      <c r="I73" s="60">
        <v>103.1</v>
      </c>
      <c r="J73" s="60">
        <v>103.2</v>
      </c>
      <c r="K73" s="60">
        <v>103.3</v>
      </c>
    </row>
    <row r="74" spans="1:11" ht="31.5" x14ac:dyDescent="0.25">
      <c r="A74" s="41" t="s">
        <v>34</v>
      </c>
      <c r="B74" s="6" t="s">
        <v>8</v>
      </c>
      <c r="C74" s="10">
        <v>7461.2</v>
      </c>
      <c r="D74" s="10">
        <v>7940.4</v>
      </c>
      <c r="E74" s="10">
        <v>8953.2999999999993</v>
      </c>
      <c r="F74" s="10">
        <v>9637.2000000000007</v>
      </c>
      <c r="G74" s="10">
        <v>10323.6</v>
      </c>
      <c r="H74" s="10">
        <v>11123.1</v>
      </c>
      <c r="I74" s="10">
        <v>11984.5</v>
      </c>
      <c r="J74" s="10">
        <v>12937.5</v>
      </c>
      <c r="K74" s="10">
        <v>13979.8</v>
      </c>
    </row>
    <row r="75" spans="1:11" ht="30" x14ac:dyDescent="0.25">
      <c r="A75" s="40" t="s">
        <v>22</v>
      </c>
      <c r="B75" s="6" t="s">
        <v>99</v>
      </c>
      <c r="C75" s="22">
        <v>105.6</v>
      </c>
      <c r="D75" s="60">
        <v>102.8</v>
      </c>
      <c r="E75" s="60">
        <v>111.5</v>
      </c>
      <c r="F75" s="60">
        <v>103.3</v>
      </c>
      <c r="G75" s="60">
        <v>103.5</v>
      </c>
      <c r="H75" s="60">
        <v>103.6</v>
      </c>
      <c r="I75" s="60">
        <v>103.7</v>
      </c>
      <c r="J75" s="60">
        <v>103.8</v>
      </c>
      <c r="K75" s="60">
        <v>103.9</v>
      </c>
    </row>
    <row r="76" spans="1:11" ht="31.5" x14ac:dyDescent="0.25">
      <c r="A76" s="39" t="s">
        <v>40</v>
      </c>
      <c r="B76" s="4" t="s">
        <v>7</v>
      </c>
      <c r="C76" s="10">
        <v>805.2</v>
      </c>
      <c r="D76" s="10">
        <v>824.9</v>
      </c>
      <c r="E76" s="10">
        <v>841.8</v>
      </c>
      <c r="F76" s="10">
        <v>867.6</v>
      </c>
      <c r="G76" s="10">
        <v>904.5</v>
      </c>
      <c r="H76" s="10">
        <v>939.3</v>
      </c>
      <c r="I76" s="10">
        <v>977.2</v>
      </c>
      <c r="J76" s="10">
        <v>1012.8</v>
      </c>
      <c r="K76" s="10">
        <v>1049.7</v>
      </c>
    </row>
    <row r="77" spans="1:11" ht="30" x14ac:dyDescent="0.25">
      <c r="A77" s="38" t="s">
        <v>22</v>
      </c>
      <c r="B77" s="4" t="s">
        <v>99</v>
      </c>
      <c r="C77" s="22">
        <v>100.8</v>
      </c>
      <c r="D77" s="60">
        <v>100.4</v>
      </c>
      <c r="E77" s="60">
        <v>100.8</v>
      </c>
      <c r="F77" s="60">
        <v>100.6</v>
      </c>
      <c r="G77" s="60">
        <v>100.7</v>
      </c>
      <c r="H77" s="60">
        <v>100.8</v>
      </c>
      <c r="I77" s="60">
        <v>100.9</v>
      </c>
      <c r="J77" s="60">
        <v>101</v>
      </c>
      <c r="K77" s="60">
        <v>101.2</v>
      </c>
    </row>
    <row r="78" spans="1:11" ht="31.5" x14ac:dyDescent="0.25">
      <c r="A78" s="39" t="s">
        <v>34</v>
      </c>
      <c r="B78" s="4" t="s">
        <v>8</v>
      </c>
      <c r="C78" s="10">
        <v>89.5</v>
      </c>
      <c r="D78" s="10">
        <v>89.2</v>
      </c>
      <c r="E78" s="10">
        <v>92.8</v>
      </c>
      <c r="F78" s="10">
        <v>95.2</v>
      </c>
      <c r="G78" s="10">
        <v>98.9</v>
      </c>
      <c r="H78" s="10">
        <v>102.4</v>
      </c>
      <c r="I78" s="10">
        <v>106.2</v>
      </c>
      <c r="J78" s="10">
        <v>109.8</v>
      </c>
      <c r="K78" s="10">
        <v>113.3</v>
      </c>
    </row>
    <row r="79" spans="1:11" ht="30" x14ac:dyDescent="0.25">
      <c r="A79" s="38" t="s">
        <v>22</v>
      </c>
      <c r="B79" s="4" t="s">
        <v>99</v>
      </c>
      <c r="C79" s="22">
        <v>113.6</v>
      </c>
      <c r="D79" s="60">
        <v>97.7</v>
      </c>
      <c r="E79" s="60">
        <v>100.1</v>
      </c>
      <c r="F79" s="60">
        <v>100.1</v>
      </c>
      <c r="G79" s="60">
        <v>100.4</v>
      </c>
      <c r="H79" s="60">
        <v>100.5</v>
      </c>
      <c r="I79" s="60">
        <v>100.6</v>
      </c>
      <c r="J79" s="60">
        <v>100.7</v>
      </c>
      <c r="K79" s="60">
        <v>100.8</v>
      </c>
    </row>
    <row r="80" spans="1:11" x14ac:dyDescent="0.25">
      <c r="A80" s="39" t="s">
        <v>105</v>
      </c>
      <c r="B80" s="4" t="s">
        <v>8</v>
      </c>
      <c r="C80" s="10">
        <v>4694.8999999999996</v>
      </c>
      <c r="D80" s="10">
        <v>4882.7</v>
      </c>
      <c r="E80" s="10">
        <v>5121.8999999999996</v>
      </c>
      <c r="F80" s="10">
        <v>5316.5</v>
      </c>
      <c r="G80" s="10">
        <v>5545.1</v>
      </c>
      <c r="H80" s="10">
        <v>5766.9</v>
      </c>
      <c r="I80" s="10">
        <v>6020.6</v>
      </c>
      <c r="J80" s="10">
        <v>6255.4</v>
      </c>
      <c r="K80" s="10">
        <v>6524.4</v>
      </c>
    </row>
    <row r="81" spans="1:11" x14ac:dyDescent="0.25">
      <c r="A81" s="42" t="s">
        <v>22</v>
      </c>
      <c r="B81" s="4" t="s">
        <v>10</v>
      </c>
      <c r="C81" s="22">
        <v>114</v>
      </c>
      <c r="D81" s="60">
        <f>D80/C80*100</f>
        <v>104.00008519883276</v>
      </c>
      <c r="E81" s="60">
        <f t="shared" ref="E81:K81" si="22">E80/D80*100</f>
        <v>104.89892887132119</v>
      </c>
      <c r="F81" s="60">
        <f t="shared" si="22"/>
        <v>103.79937132704661</v>
      </c>
      <c r="G81" s="60">
        <f t="shared" si="22"/>
        <v>104.29982131101289</v>
      </c>
      <c r="H81" s="60">
        <f t="shared" si="22"/>
        <v>103.99992786424048</v>
      </c>
      <c r="I81" s="60">
        <f t="shared" si="22"/>
        <v>104.39924396122701</v>
      </c>
      <c r="J81" s="60">
        <f t="shared" si="22"/>
        <v>103.89994352722319</v>
      </c>
      <c r="K81" s="60">
        <f t="shared" si="22"/>
        <v>104.30028455414522</v>
      </c>
    </row>
    <row r="82" spans="1:11" x14ac:dyDescent="0.25">
      <c r="A82" s="39" t="s">
        <v>49</v>
      </c>
      <c r="B82" s="4"/>
      <c r="C82" s="9"/>
      <c r="D82" s="9"/>
      <c r="E82" s="9"/>
      <c r="F82" s="9"/>
      <c r="G82" s="9"/>
      <c r="H82" s="9"/>
      <c r="I82" s="9"/>
      <c r="J82" s="9"/>
      <c r="K82" s="9"/>
    </row>
    <row r="83" spans="1:11" ht="31.5" x14ac:dyDescent="0.25">
      <c r="A83" s="39" t="s">
        <v>43</v>
      </c>
      <c r="B83" s="4" t="s">
        <v>8</v>
      </c>
      <c r="C83" s="33">
        <v>570.5</v>
      </c>
      <c r="D83" s="33">
        <v>832.1</v>
      </c>
      <c r="E83" s="33">
        <v>895.8</v>
      </c>
      <c r="F83" s="33">
        <v>928.2</v>
      </c>
      <c r="G83" s="33">
        <v>960.2</v>
      </c>
      <c r="H83" s="33">
        <v>993.9</v>
      </c>
      <c r="I83" s="33">
        <v>1029.2</v>
      </c>
      <c r="J83" s="33">
        <v>1066.2</v>
      </c>
      <c r="K83" s="33">
        <v>1105.0999999999999</v>
      </c>
    </row>
    <row r="84" spans="1:11" ht="30" x14ac:dyDescent="0.25">
      <c r="A84" s="38" t="s">
        <v>22</v>
      </c>
      <c r="B84" s="4" t="s">
        <v>99</v>
      </c>
      <c r="C84" s="61">
        <v>130.80000000000001</v>
      </c>
      <c r="D84" s="60">
        <v>140.19999999999999</v>
      </c>
      <c r="E84" s="60">
        <v>103</v>
      </c>
      <c r="F84" s="60">
        <v>100.8</v>
      </c>
      <c r="G84" s="60">
        <v>100.6</v>
      </c>
      <c r="H84" s="60">
        <v>100.6</v>
      </c>
      <c r="I84" s="60">
        <v>100.6</v>
      </c>
      <c r="J84" s="60">
        <v>100.6</v>
      </c>
      <c r="K84" s="60">
        <v>100.6</v>
      </c>
    </row>
    <row r="85" spans="1:11" ht="31.5" x14ac:dyDescent="0.25">
      <c r="A85" s="39" t="s">
        <v>100</v>
      </c>
      <c r="B85" s="4" t="s">
        <v>8</v>
      </c>
      <c r="C85" s="33">
        <v>437.8</v>
      </c>
      <c r="D85" s="33">
        <v>774.1</v>
      </c>
      <c r="E85" s="33">
        <v>833.3</v>
      </c>
      <c r="F85" s="33">
        <v>861.5</v>
      </c>
      <c r="G85" s="33">
        <v>890.4</v>
      </c>
      <c r="H85" s="33">
        <v>920.7</v>
      </c>
      <c r="I85" s="33">
        <v>952.5</v>
      </c>
      <c r="J85" s="33">
        <v>985.8</v>
      </c>
      <c r="K85" s="33">
        <v>1020.8</v>
      </c>
    </row>
    <row r="86" spans="1:11" ht="30" x14ac:dyDescent="0.25">
      <c r="A86" s="38" t="s">
        <v>22</v>
      </c>
      <c r="B86" s="4" t="s">
        <v>99</v>
      </c>
      <c r="C86" s="61">
        <v>144.4</v>
      </c>
      <c r="D86" s="60">
        <v>170</v>
      </c>
      <c r="E86" s="60">
        <v>103</v>
      </c>
      <c r="F86" s="60">
        <v>100.7</v>
      </c>
      <c r="G86" s="60">
        <v>100.6</v>
      </c>
      <c r="H86" s="60">
        <v>100.6</v>
      </c>
      <c r="I86" s="60">
        <v>100.6</v>
      </c>
      <c r="J86" s="60">
        <v>100.6</v>
      </c>
      <c r="K86" s="60">
        <v>100.6</v>
      </c>
    </row>
    <row r="87" spans="1:11" x14ac:dyDescent="0.25">
      <c r="A87" s="39" t="s">
        <v>44</v>
      </c>
      <c r="B87" s="4" t="s">
        <v>45</v>
      </c>
      <c r="C87" s="32">
        <v>990.7</v>
      </c>
      <c r="D87" s="32">
        <v>1030.2</v>
      </c>
      <c r="E87" s="32">
        <v>1050.5</v>
      </c>
      <c r="F87" s="32">
        <v>1055.5</v>
      </c>
      <c r="G87" s="32">
        <v>1062.7</v>
      </c>
      <c r="H87" s="32">
        <v>1066.5999999999999</v>
      </c>
      <c r="I87" s="32">
        <v>1072</v>
      </c>
      <c r="J87" s="32">
        <v>1075.9000000000001</v>
      </c>
      <c r="K87" s="32">
        <v>1081.2</v>
      </c>
    </row>
    <row r="88" spans="1:11" x14ac:dyDescent="0.25">
      <c r="A88" s="38" t="s">
        <v>22</v>
      </c>
      <c r="B88" s="4" t="s">
        <v>10</v>
      </c>
      <c r="C88" s="31">
        <v>102.7</v>
      </c>
      <c r="D88" s="60">
        <f>D87/C87*100</f>
        <v>103.98707984253559</v>
      </c>
      <c r="E88" s="60">
        <f t="shared" ref="E88:K88" si="23">E87/D87*100</f>
        <v>101.97049116676374</v>
      </c>
      <c r="F88" s="60">
        <f t="shared" si="23"/>
        <v>100.47596382674917</v>
      </c>
      <c r="G88" s="60">
        <f t="shared" si="23"/>
        <v>100.6821411653245</v>
      </c>
      <c r="H88" s="60">
        <f t="shared" si="23"/>
        <v>100.36698974310715</v>
      </c>
      <c r="I88" s="60">
        <f t="shared" si="23"/>
        <v>100.50628164260267</v>
      </c>
      <c r="J88" s="60">
        <f t="shared" si="23"/>
        <v>100.36380597014927</v>
      </c>
      <c r="K88" s="60">
        <f t="shared" si="23"/>
        <v>100.49261083743841</v>
      </c>
    </row>
    <row r="89" spans="1:11" ht="31.5" x14ac:dyDescent="0.25">
      <c r="A89" s="39" t="s">
        <v>46</v>
      </c>
      <c r="B89" s="4" t="s">
        <v>47</v>
      </c>
      <c r="C89" s="52">
        <v>10855</v>
      </c>
      <c r="D89" s="52">
        <v>15493</v>
      </c>
      <c r="E89" s="52">
        <v>15668</v>
      </c>
      <c r="F89" s="52">
        <v>15668</v>
      </c>
      <c r="G89" s="52">
        <v>15668</v>
      </c>
      <c r="H89" s="52">
        <v>15668</v>
      </c>
      <c r="I89" s="52">
        <v>15668</v>
      </c>
      <c r="J89" s="52">
        <v>15668</v>
      </c>
      <c r="K89" s="52">
        <v>15668</v>
      </c>
    </row>
    <row r="90" spans="1:11" x14ac:dyDescent="0.25">
      <c r="A90" s="38" t="s">
        <v>22</v>
      </c>
      <c r="B90" s="4" t="s">
        <v>10</v>
      </c>
      <c r="C90" s="31">
        <v>202.7</v>
      </c>
      <c r="D90" s="60">
        <f>D89/C89*100</f>
        <v>142.72685398433902</v>
      </c>
      <c r="E90" s="60">
        <f t="shared" ref="E90:K90" si="24">E89/D89*100</f>
        <v>101.12954237397534</v>
      </c>
      <c r="F90" s="60">
        <f t="shared" si="24"/>
        <v>100</v>
      </c>
      <c r="G90" s="60">
        <f t="shared" si="24"/>
        <v>100</v>
      </c>
      <c r="H90" s="60">
        <f t="shared" si="24"/>
        <v>100</v>
      </c>
      <c r="I90" s="60">
        <f t="shared" si="24"/>
        <v>100</v>
      </c>
      <c r="J90" s="60">
        <f t="shared" si="24"/>
        <v>100</v>
      </c>
      <c r="K90" s="60">
        <f t="shared" si="24"/>
        <v>100</v>
      </c>
    </row>
    <row r="91" spans="1:11" x14ac:dyDescent="0.25">
      <c r="A91" s="39" t="s">
        <v>48</v>
      </c>
      <c r="B91" s="4" t="s">
        <v>11</v>
      </c>
      <c r="C91" s="52">
        <v>169</v>
      </c>
      <c r="D91" s="52">
        <v>310</v>
      </c>
      <c r="E91" s="52">
        <v>311</v>
      </c>
      <c r="F91" s="52">
        <v>311</v>
      </c>
      <c r="G91" s="52">
        <v>311</v>
      </c>
      <c r="H91" s="52">
        <v>311</v>
      </c>
      <c r="I91" s="52">
        <v>311</v>
      </c>
      <c r="J91" s="52">
        <v>311</v>
      </c>
      <c r="K91" s="52">
        <v>311</v>
      </c>
    </row>
    <row r="92" spans="1:11" x14ac:dyDescent="0.25">
      <c r="A92" s="38" t="s">
        <v>22</v>
      </c>
      <c r="B92" s="4" t="s">
        <v>10</v>
      </c>
      <c r="C92" s="31">
        <v>344.9</v>
      </c>
      <c r="D92" s="60">
        <f>D91/C91*100</f>
        <v>183.4319526627219</v>
      </c>
      <c r="E92" s="60">
        <f t="shared" ref="E92:K92" si="25">E91/D91*100</f>
        <v>100.32258064516128</v>
      </c>
      <c r="F92" s="60">
        <f t="shared" si="25"/>
        <v>100</v>
      </c>
      <c r="G92" s="60">
        <f t="shared" si="25"/>
        <v>100</v>
      </c>
      <c r="H92" s="60">
        <f t="shared" si="25"/>
        <v>100</v>
      </c>
      <c r="I92" s="60">
        <f t="shared" si="25"/>
        <v>100</v>
      </c>
      <c r="J92" s="60">
        <f t="shared" si="25"/>
        <v>100</v>
      </c>
      <c r="K92" s="60">
        <f t="shared" si="25"/>
        <v>100</v>
      </c>
    </row>
    <row r="93" spans="1:11" ht="34.5" customHeight="1" x14ac:dyDescent="0.25">
      <c r="A93" s="39" t="s">
        <v>89</v>
      </c>
      <c r="B93" s="4"/>
      <c r="C93" s="9"/>
      <c r="D93" s="9"/>
      <c r="E93" s="9"/>
      <c r="F93" s="9"/>
      <c r="G93" s="9"/>
      <c r="H93" s="9"/>
      <c r="I93" s="9"/>
      <c r="J93" s="9"/>
      <c r="K93" s="9"/>
    </row>
    <row r="94" spans="1:11" ht="34.5" customHeight="1" x14ac:dyDescent="0.25">
      <c r="A94" s="39" t="s">
        <v>53</v>
      </c>
      <c r="B94" s="4" t="s">
        <v>11</v>
      </c>
      <c r="C94" s="53">
        <v>5626</v>
      </c>
      <c r="D94" s="53">
        <v>5711</v>
      </c>
      <c r="E94" s="53">
        <v>5775</v>
      </c>
      <c r="F94" s="53">
        <v>5847</v>
      </c>
      <c r="G94" s="53">
        <v>5899</v>
      </c>
      <c r="H94" s="53">
        <v>5954</v>
      </c>
      <c r="I94" s="53">
        <v>6009</v>
      </c>
      <c r="J94" s="53">
        <v>6066</v>
      </c>
      <c r="K94" s="53">
        <v>6126</v>
      </c>
    </row>
    <row r="95" spans="1:11" x14ac:dyDescent="0.25">
      <c r="A95" s="38" t="s">
        <v>22</v>
      </c>
      <c r="B95" s="4" t="s">
        <v>10</v>
      </c>
      <c r="C95" s="20">
        <v>107.4</v>
      </c>
      <c r="D95" s="60">
        <f>D94/C94*100</f>
        <v>101.51084251688589</v>
      </c>
      <c r="E95" s="60">
        <f t="shared" ref="E95:K95" si="26">E94/D94*100</f>
        <v>101.12064437051305</v>
      </c>
      <c r="F95" s="60">
        <f t="shared" si="26"/>
        <v>101.24675324675326</v>
      </c>
      <c r="G95" s="60">
        <f t="shared" si="26"/>
        <v>100.88934496322901</v>
      </c>
      <c r="H95" s="60">
        <f t="shared" si="26"/>
        <v>100.93236141718936</v>
      </c>
      <c r="I95" s="60">
        <f t="shared" si="26"/>
        <v>100.92374874034262</v>
      </c>
      <c r="J95" s="60">
        <f t="shared" si="26"/>
        <v>100.94857713429855</v>
      </c>
      <c r="K95" s="60">
        <f t="shared" si="26"/>
        <v>100.9891196834817</v>
      </c>
    </row>
    <row r="96" spans="1:11" ht="32.25" customHeight="1" x14ac:dyDescent="0.25">
      <c r="A96" s="39" t="s">
        <v>50</v>
      </c>
      <c r="B96" s="5" t="s">
        <v>51</v>
      </c>
      <c r="C96" s="53">
        <v>7469</v>
      </c>
      <c r="D96" s="53">
        <v>7721</v>
      </c>
      <c r="E96" s="53">
        <v>7737</v>
      </c>
      <c r="F96" s="53">
        <v>7763</v>
      </c>
      <c r="G96" s="53">
        <v>7794</v>
      </c>
      <c r="H96" s="53">
        <v>7838</v>
      </c>
      <c r="I96" s="53">
        <v>7896</v>
      </c>
      <c r="J96" s="53">
        <v>7974</v>
      </c>
      <c r="K96" s="53">
        <v>8083</v>
      </c>
    </row>
    <row r="97" spans="1:11" x14ac:dyDescent="0.25">
      <c r="A97" s="38" t="s">
        <v>22</v>
      </c>
      <c r="B97" s="5" t="s">
        <v>10</v>
      </c>
      <c r="C97" s="20">
        <v>99.9</v>
      </c>
      <c r="D97" s="60">
        <f>D96/C96*100</f>
        <v>103.37394564198688</v>
      </c>
      <c r="E97" s="60">
        <f t="shared" ref="E97:K97" si="27">E96/D96*100</f>
        <v>100.20722704312912</v>
      </c>
      <c r="F97" s="60">
        <f t="shared" si="27"/>
        <v>100.33604756365517</v>
      </c>
      <c r="G97" s="60">
        <f t="shared" si="27"/>
        <v>100.39933015586757</v>
      </c>
      <c r="H97" s="60">
        <f t="shared" si="27"/>
        <v>100.56453682319733</v>
      </c>
      <c r="I97" s="60">
        <f t="shared" si="27"/>
        <v>100.73998468997193</v>
      </c>
      <c r="J97" s="60">
        <f t="shared" si="27"/>
        <v>100.98784194528876</v>
      </c>
      <c r="K97" s="60">
        <f t="shared" si="27"/>
        <v>101.36694256333084</v>
      </c>
    </row>
    <row r="98" spans="1:11" ht="31.5" x14ac:dyDescent="0.25">
      <c r="A98" s="39" t="s">
        <v>52</v>
      </c>
      <c r="B98" s="4" t="s">
        <v>7</v>
      </c>
      <c r="C98" s="12">
        <v>16445.7</v>
      </c>
      <c r="D98" s="12">
        <v>22310.1</v>
      </c>
      <c r="E98" s="12">
        <v>23388.5</v>
      </c>
      <c r="F98" s="12">
        <v>24790.6</v>
      </c>
      <c r="G98" s="12">
        <v>26382.3</v>
      </c>
      <c r="H98" s="12">
        <v>28189.5</v>
      </c>
      <c r="I98" s="12">
        <v>30230.5</v>
      </c>
      <c r="J98" s="12">
        <v>32502.799999999999</v>
      </c>
      <c r="K98" s="12">
        <v>35113.599999999999</v>
      </c>
    </row>
    <row r="99" spans="1:11" x14ac:dyDescent="0.25">
      <c r="A99" s="38" t="s">
        <v>22</v>
      </c>
      <c r="B99" s="4" t="s">
        <v>10</v>
      </c>
      <c r="C99" s="20">
        <v>111.5</v>
      </c>
      <c r="D99" s="60">
        <f>D98/C98*100</f>
        <v>135.65916926613033</v>
      </c>
      <c r="E99" s="60">
        <f t="shared" ref="E99:K99" si="28">E98/D98*100</f>
        <v>104.83368519190861</v>
      </c>
      <c r="F99" s="60">
        <f t="shared" si="28"/>
        <v>105.99482651730551</v>
      </c>
      <c r="G99" s="60">
        <f t="shared" si="28"/>
        <v>106.42057876775874</v>
      </c>
      <c r="H99" s="60">
        <f t="shared" si="28"/>
        <v>106.85004719073015</v>
      </c>
      <c r="I99" s="60">
        <f t="shared" si="28"/>
        <v>107.24028450309513</v>
      </c>
      <c r="J99" s="60">
        <f t="shared" si="28"/>
        <v>107.51658093647146</v>
      </c>
      <c r="K99" s="60">
        <f t="shared" si="28"/>
        <v>108.03253873512435</v>
      </c>
    </row>
    <row r="100" spans="1:11" ht="30" customHeight="1" x14ac:dyDescent="0.25">
      <c r="A100" s="39" t="s">
        <v>54</v>
      </c>
      <c r="B100" s="4" t="s">
        <v>11</v>
      </c>
      <c r="C100" s="53">
        <v>7</v>
      </c>
      <c r="D100" s="53">
        <v>11</v>
      </c>
      <c r="E100" s="53">
        <v>11</v>
      </c>
      <c r="F100" s="53">
        <v>11</v>
      </c>
      <c r="G100" s="53">
        <v>11</v>
      </c>
      <c r="H100" s="53">
        <v>11</v>
      </c>
      <c r="I100" s="53">
        <v>11</v>
      </c>
      <c r="J100" s="53">
        <v>11</v>
      </c>
      <c r="K100" s="53">
        <v>11</v>
      </c>
    </row>
    <row r="101" spans="1:11" ht="17.25" customHeight="1" x14ac:dyDescent="0.25">
      <c r="A101" s="38" t="s">
        <v>22</v>
      </c>
      <c r="B101" s="4" t="s">
        <v>10</v>
      </c>
      <c r="C101" s="20">
        <v>63.6</v>
      </c>
      <c r="D101" s="60">
        <f>D100/C100*100</f>
        <v>157.14285714285714</v>
      </c>
      <c r="E101" s="60">
        <f t="shared" ref="E101:K101" si="29">E100/D100*100</f>
        <v>100</v>
      </c>
      <c r="F101" s="60">
        <f t="shared" si="29"/>
        <v>100</v>
      </c>
      <c r="G101" s="60">
        <f t="shared" si="29"/>
        <v>100</v>
      </c>
      <c r="H101" s="60">
        <f t="shared" si="29"/>
        <v>100</v>
      </c>
      <c r="I101" s="60">
        <f t="shared" si="29"/>
        <v>100</v>
      </c>
      <c r="J101" s="60">
        <f t="shared" si="29"/>
        <v>100</v>
      </c>
      <c r="K101" s="60">
        <f t="shared" si="29"/>
        <v>100</v>
      </c>
    </row>
    <row r="102" spans="1:11" ht="31.5" x14ac:dyDescent="0.25">
      <c r="A102" s="39" t="s">
        <v>55</v>
      </c>
      <c r="B102" s="4" t="s">
        <v>51</v>
      </c>
      <c r="C102" s="53">
        <v>1300</v>
      </c>
      <c r="D102" s="53">
        <v>1768</v>
      </c>
      <c r="E102" s="53">
        <v>1777</v>
      </c>
      <c r="F102" s="53">
        <v>1789</v>
      </c>
      <c r="G102" s="53">
        <v>1798</v>
      </c>
      <c r="H102" s="53">
        <v>1806</v>
      </c>
      <c r="I102" s="53">
        <v>1813</v>
      </c>
      <c r="J102" s="53">
        <v>1824</v>
      </c>
      <c r="K102" s="53">
        <v>1832</v>
      </c>
    </row>
    <row r="103" spans="1:11" x14ac:dyDescent="0.25">
      <c r="A103" s="38" t="s">
        <v>22</v>
      </c>
      <c r="B103" s="4" t="s">
        <v>10</v>
      </c>
      <c r="C103" s="20">
        <v>92.3</v>
      </c>
      <c r="D103" s="60">
        <f>D102/C102*100</f>
        <v>136</v>
      </c>
      <c r="E103" s="60">
        <f t="shared" ref="E103:K103" si="30">E102/D102*100</f>
        <v>100.50904977375565</v>
      </c>
      <c r="F103" s="60">
        <f t="shared" si="30"/>
        <v>100.67529544175578</v>
      </c>
      <c r="G103" s="60">
        <f t="shared" si="30"/>
        <v>100.50307434320848</v>
      </c>
      <c r="H103" s="60">
        <f t="shared" si="30"/>
        <v>100.44493882091213</v>
      </c>
      <c r="I103" s="60">
        <f t="shared" si="30"/>
        <v>100.3875968992248</v>
      </c>
      <c r="J103" s="60">
        <f t="shared" si="30"/>
        <v>100.60672917815774</v>
      </c>
      <c r="K103" s="60">
        <f t="shared" si="30"/>
        <v>100.43859649122805</v>
      </c>
    </row>
    <row r="104" spans="1:11" ht="31.5" x14ac:dyDescent="0.25">
      <c r="A104" s="39" t="s">
        <v>56</v>
      </c>
      <c r="B104" s="4" t="s">
        <v>8</v>
      </c>
      <c r="C104" s="12">
        <v>3763.1</v>
      </c>
      <c r="D104" s="12">
        <v>4712.3999999999996</v>
      </c>
      <c r="E104" s="12">
        <v>4768.3</v>
      </c>
      <c r="F104" s="12">
        <v>4825</v>
      </c>
      <c r="G104" s="12">
        <v>4889.5</v>
      </c>
      <c r="H104" s="12">
        <v>4963.3999999999996</v>
      </c>
      <c r="I104" s="12">
        <v>5038.1000000000004</v>
      </c>
      <c r="J104" s="12">
        <v>5121.1000000000004</v>
      </c>
      <c r="K104" s="12">
        <v>5220.6000000000004</v>
      </c>
    </row>
    <row r="105" spans="1:11" x14ac:dyDescent="0.25">
      <c r="A105" s="38" t="s">
        <v>22</v>
      </c>
      <c r="B105" s="4" t="s">
        <v>10</v>
      </c>
      <c r="C105" s="20">
        <v>94.7</v>
      </c>
      <c r="D105" s="60">
        <f>D104/C104*100</f>
        <v>125.22654194679919</v>
      </c>
      <c r="E105" s="60">
        <f t="shared" ref="E105:K105" si="31">E104/D104*100</f>
        <v>101.18623206858501</v>
      </c>
      <c r="F105" s="60">
        <f t="shared" si="31"/>
        <v>101.18910303462449</v>
      </c>
      <c r="G105" s="60">
        <f t="shared" si="31"/>
        <v>101.33678756476685</v>
      </c>
      <c r="H105" s="60">
        <f t="shared" si="31"/>
        <v>101.51140198384292</v>
      </c>
      <c r="I105" s="60">
        <f t="shared" si="31"/>
        <v>101.50501672240804</v>
      </c>
      <c r="J105" s="60">
        <f t="shared" si="31"/>
        <v>101.64744645799011</v>
      </c>
      <c r="K105" s="60">
        <f t="shared" si="31"/>
        <v>101.94294194606628</v>
      </c>
    </row>
    <row r="106" spans="1:11" ht="17.25" customHeight="1" x14ac:dyDescent="0.25">
      <c r="A106" s="39" t="s">
        <v>57</v>
      </c>
      <c r="B106" s="4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31.5" x14ac:dyDescent="0.25">
      <c r="A107" s="41" t="s">
        <v>58</v>
      </c>
      <c r="B107" s="4" t="s">
        <v>8</v>
      </c>
      <c r="C107" s="29">
        <v>54360.800000000003</v>
      </c>
      <c r="D107" s="29">
        <v>40134.5</v>
      </c>
      <c r="E107" s="29">
        <v>78456.399999999994</v>
      </c>
      <c r="F107" s="29">
        <v>87558.6</v>
      </c>
      <c r="G107" s="29">
        <v>88165.3</v>
      </c>
      <c r="H107" s="29">
        <v>99180</v>
      </c>
      <c r="I107" s="29">
        <v>119199.8</v>
      </c>
      <c r="J107" s="29">
        <v>127888.8</v>
      </c>
      <c r="K107" s="29">
        <v>153547.20000000001</v>
      </c>
    </row>
    <row r="108" spans="1:11" ht="30.75" customHeight="1" x14ac:dyDescent="0.25">
      <c r="A108" s="40" t="s">
        <v>22</v>
      </c>
      <c r="B108" s="4" t="s">
        <v>99</v>
      </c>
      <c r="C108" s="62">
        <v>267.39999999999998</v>
      </c>
      <c r="D108" s="60">
        <v>70.400000000000006</v>
      </c>
      <c r="E108" s="62">
        <v>186.4</v>
      </c>
      <c r="F108" s="62">
        <v>106.3</v>
      </c>
      <c r="G108" s="62">
        <v>96.4</v>
      </c>
      <c r="H108" s="62">
        <v>108</v>
      </c>
      <c r="I108" s="62">
        <v>115.2</v>
      </c>
      <c r="J108" s="62">
        <v>102.8</v>
      </c>
      <c r="K108" s="62">
        <v>115</v>
      </c>
    </row>
    <row r="109" spans="1:11" ht="31.5" x14ac:dyDescent="0.25">
      <c r="A109" s="43" t="s">
        <v>34</v>
      </c>
      <c r="B109" s="4" t="s">
        <v>8</v>
      </c>
      <c r="C109" s="29">
        <v>9090.9</v>
      </c>
      <c r="D109" s="29">
        <v>14084.4</v>
      </c>
      <c r="E109" s="29">
        <v>14885.4</v>
      </c>
      <c r="F109" s="29">
        <v>15925</v>
      </c>
      <c r="G109" s="29">
        <v>36704</v>
      </c>
      <c r="H109" s="29">
        <v>52570</v>
      </c>
      <c r="I109" s="29">
        <v>67883.5</v>
      </c>
      <c r="J109" s="29">
        <v>72602.3</v>
      </c>
      <c r="K109" s="29">
        <v>87750.399999999994</v>
      </c>
    </row>
    <row r="110" spans="1:11" ht="30" customHeight="1" x14ac:dyDescent="0.25">
      <c r="A110" s="38" t="s">
        <v>22</v>
      </c>
      <c r="B110" s="4" t="s">
        <v>99</v>
      </c>
      <c r="C110" s="62">
        <v>68.5</v>
      </c>
      <c r="D110" s="62">
        <v>147.69999999999999</v>
      </c>
      <c r="E110" s="62">
        <v>100.8</v>
      </c>
      <c r="F110" s="62">
        <v>101.9</v>
      </c>
      <c r="G110" s="62">
        <v>220.8</v>
      </c>
      <c r="H110" s="62">
        <v>137.5</v>
      </c>
      <c r="I110" s="62">
        <v>123.8</v>
      </c>
      <c r="J110" s="62">
        <v>102.4</v>
      </c>
      <c r="K110" s="62">
        <v>115.8</v>
      </c>
    </row>
    <row r="111" spans="1:11" ht="33.75" customHeight="1" x14ac:dyDescent="0.25">
      <c r="A111" s="39" t="s">
        <v>59</v>
      </c>
      <c r="B111" s="4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31.5" x14ac:dyDescent="0.25">
      <c r="A112" s="36" t="s">
        <v>60</v>
      </c>
      <c r="B112" s="4" t="s">
        <v>8</v>
      </c>
      <c r="C112" s="24">
        <v>21184.1</v>
      </c>
      <c r="D112" s="24">
        <v>16676.099999999999</v>
      </c>
      <c r="E112" s="24">
        <v>8018.8</v>
      </c>
      <c r="F112" s="24">
        <v>8280.6</v>
      </c>
      <c r="G112" s="24">
        <v>10758.3</v>
      </c>
      <c r="H112" s="24">
        <v>14857.7</v>
      </c>
      <c r="I112" s="24">
        <v>16370.7</v>
      </c>
      <c r="J112" s="24">
        <v>18756.8</v>
      </c>
      <c r="K112" s="25">
        <v>21683.4</v>
      </c>
    </row>
    <row r="113" spans="1:11" x14ac:dyDescent="0.25">
      <c r="A113" s="37" t="s">
        <v>22</v>
      </c>
      <c r="B113" s="4" t="s">
        <v>10</v>
      </c>
      <c r="C113" s="23">
        <v>186.9</v>
      </c>
      <c r="D113" s="60">
        <f>D112/C112*100</f>
        <v>78.719888973333781</v>
      </c>
      <c r="E113" s="60">
        <f t="shared" ref="E113:K113" si="32">E112/D112*100</f>
        <v>48.085583559705213</v>
      </c>
      <c r="F113" s="60">
        <f t="shared" si="32"/>
        <v>103.26482765501072</v>
      </c>
      <c r="G113" s="60">
        <f t="shared" si="32"/>
        <v>129.92174480110134</v>
      </c>
      <c r="H113" s="60">
        <f t="shared" si="32"/>
        <v>138.10453324409991</v>
      </c>
      <c r="I113" s="60">
        <f t="shared" si="32"/>
        <v>110.18327197345484</v>
      </c>
      <c r="J113" s="60">
        <f t="shared" si="32"/>
        <v>114.57543049472531</v>
      </c>
      <c r="K113" s="60">
        <f t="shared" si="32"/>
        <v>115.60287469077883</v>
      </c>
    </row>
    <row r="114" spans="1:11" ht="31.5" x14ac:dyDescent="0.25">
      <c r="A114" s="36" t="s">
        <v>34</v>
      </c>
      <c r="B114" s="4" t="s">
        <v>8</v>
      </c>
      <c r="C114" s="24">
        <v>19459.099999999999</v>
      </c>
      <c r="D114" s="24">
        <v>14700.5</v>
      </c>
      <c r="E114" s="24">
        <v>6147.9</v>
      </c>
      <c r="F114" s="24">
        <v>6360.3</v>
      </c>
      <c r="G114" s="24">
        <v>8749.4</v>
      </c>
      <c r="H114" s="24">
        <v>12748.7</v>
      </c>
      <c r="I114" s="24">
        <v>14262</v>
      </c>
      <c r="J114" s="24">
        <v>16429.599999999999</v>
      </c>
      <c r="K114" s="25">
        <v>19208.099999999999</v>
      </c>
    </row>
    <row r="115" spans="1:11" x14ac:dyDescent="0.25">
      <c r="A115" s="37" t="s">
        <v>22</v>
      </c>
      <c r="B115" s="4" t="s">
        <v>10</v>
      </c>
      <c r="C115" s="23">
        <v>196.6</v>
      </c>
      <c r="D115" s="60">
        <f>D114/C114*100</f>
        <v>75.545631606806069</v>
      </c>
      <c r="E115" s="60">
        <f t="shared" ref="E115:K115" si="33">E114/D114*100</f>
        <v>41.821026495697424</v>
      </c>
      <c r="F115" s="60">
        <f t="shared" si="33"/>
        <v>103.45483823744695</v>
      </c>
      <c r="G115" s="60">
        <f t="shared" si="33"/>
        <v>137.56269358363596</v>
      </c>
      <c r="H115" s="60">
        <f t="shared" si="33"/>
        <v>145.70942007451941</v>
      </c>
      <c r="I115" s="60">
        <f t="shared" si="33"/>
        <v>111.87022990579432</v>
      </c>
      <c r="J115" s="60">
        <f t="shared" si="33"/>
        <v>115.19842939279204</v>
      </c>
      <c r="K115" s="60">
        <f t="shared" si="33"/>
        <v>116.91154988557237</v>
      </c>
    </row>
    <row r="116" spans="1:11" x14ac:dyDescent="0.25">
      <c r="A116" s="36" t="s">
        <v>61</v>
      </c>
      <c r="B116" s="4" t="s">
        <v>8</v>
      </c>
      <c r="C116" s="24">
        <v>1788</v>
      </c>
      <c r="D116" s="24">
        <v>2419.3000000000002</v>
      </c>
      <c r="E116" s="24">
        <v>3561.8</v>
      </c>
      <c r="F116" s="24">
        <v>3124.8</v>
      </c>
      <c r="G116" s="24">
        <v>2413.4</v>
      </c>
      <c r="H116" s="24">
        <v>2231.1999999999998</v>
      </c>
      <c r="I116" s="24">
        <v>2080.3000000000002</v>
      </c>
      <c r="J116" s="24">
        <v>1950</v>
      </c>
      <c r="K116" s="25">
        <v>1814.6</v>
      </c>
    </row>
    <row r="117" spans="1:11" x14ac:dyDescent="0.25">
      <c r="A117" s="37" t="s">
        <v>22</v>
      </c>
      <c r="B117" s="4" t="s">
        <v>10</v>
      </c>
      <c r="C117" s="23">
        <v>37.1</v>
      </c>
      <c r="D117" s="60">
        <f>D116/C116*100</f>
        <v>135.30760626398211</v>
      </c>
      <c r="E117" s="60">
        <f t="shared" ref="E117:K117" si="34">E116/D116*100</f>
        <v>147.22440375315173</v>
      </c>
      <c r="F117" s="60">
        <f t="shared" si="34"/>
        <v>87.730922567241294</v>
      </c>
      <c r="G117" s="60">
        <f t="shared" si="34"/>
        <v>77.233742959549417</v>
      </c>
      <c r="H117" s="60">
        <v>92.4</v>
      </c>
      <c r="I117" s="60">
        <f t="shared" si="34"/>
        <v>93.236823234134107</v>
      </c>
      <c r="J117" s="60">
        <f t="shared" si="34"/>
        <v>93.736480315339122</v>
      </c>
      <c r="K117" s="60">
        <f t="shared" si="34"/>
        <v>93.056410256410246</v>
      </c>
    </row>
    <row r="118" spans="1:11" ht="31.5" x14ac:dyDescent="0.25">
      <c r="A118" s="36" t="s">
        <v>34</v>
      </c>
      <c r="B118" s="4" t="s">
        <v>8</v>
      </c>
      <c r="C118" s="24">
        <v>1260.8</v>
      </c>
      <c r="D118" s="24">
        <v>1272.5</v>
      </c>
      <c r="E118" s="24">
        <v>2764.4</v>
      </c>
      <c r="F118" s="24">
        <v>2360.6999999999998</v>
      </c>
      <c r="G118" s="24">
        <v>1635.8</v>
      </c>
      <c r="H118" s="24">
        <v>1504.3</v>
      </c>
      <c r="I118" s="24">
        <v>1384.7</v>
      </c>
      <c r="J118" s="24">
        <v>1264.2</v>
      </c>
      <c r="K118" s="25">
        <v>1163.7</v>
      </c>
    </row>
    <row r="119" spans="1:11" x14ac:dyDescent="0.25">
      <c r="A119" s="37" t="s">
        <v>22</v>
      </c>
      <c r="B119" s="4" t="s">
        <v>10</v>
      </c>
      <c r="C119" s="23">
        <v>31.6</v>
      </c>
      <c r="D119" s="60">
        <f>D118/C118*100</f>
        <v>100.92798223350255</v>
      </c>
      <c r="E119" s="60">
        <v>217.3</v>
      </c>
      <c r="F119" s="60">
        <f t="shared" ref="F119:J119" si="35">F118/E118*100</f>
        <v>85.39646939661408</v>
      </c>
      <c r="G119" s="60">
        <f t="shared" si="35"/>
        <v>69.293006311687208</v>
      </c>
      <c r="H119" s="60">
        <f t="shared" si="35"/>
        <v>91.961119941313115</v>
      </c>
      <c r="I119" s="60">
        <f t="shared" si="35"/>
        <v>92.049458219770003</v>
      </c>
      <c r="J119" s="60">
        <f t="shared" si="35"/>
        <v>91.297754026142854</v>
      </c>
      <c r="K119" s="60">
        <v>92</v>
      </c>
    </row>
    <row r="120" spans="1:11" ht="31.5" customHeight="1" x14ac:dyDescent="0.25">
      <c r="A120" s="36" t="s">
        <v>62</v>
      </c>
      <c r="B120" s="4" t="s">
        <v>8</v>
      </c>
      <c r="C120" s="24">
        <f t="shared" ref="C120:K120" si="36">C112-C116</f>
        <v>19396.099999999999</v>
      </c>
      <c r="D120" s="24">
        <f t="shared" si="36"/>
        <v>14256.8</v>
      </c>
      <c r="E120" s="24">
        <f t="shared" si="36"/>
        <v>4457</v>
      </c>
      <c r="F120" s="24">
        <f t="shared" si="36"/>
        <v>5155.8</v>
      </c>
      <c r="G120" s="24">
        <f t="shared" si="36"/>
        <v>8344.9</v>
      </c>
      <c r="H120" s="24">
        <f t="shared" si="36"/>
        <v>12626.5</v>
      </c>
      <c r="I120" s="24">
        <f t="shared" si="36"/>
        <v>14290.400000000001</v>
      </c>
      <c r="J120" s="24">
        <f t="shared" si="36"/>
        <v>16806.8</v>
      </c>
      <c r="K120" s="24">
        <f t="shared" si="36"/>
        <v>19868.800000000003</v>
      </c>
    </row>
    <row r="121" spans="1:11" x14ac:dyDescent="0.25">
      <c r="A121" s="37" t="s">
        <v>22</v>
      </c>
      <c r="B121" s="4" t="s">
        <v>10</v>
      </c>
      <c r="C121" s="23">
        <v>297.7</v>
      </c>
      <c r="D121" s="60">
        <f>D120/C120*100</f>
        <v>73.50343625780441</v>
      </c>
      <c r="E121" s="60">
        <f t="shared" ref="E121:K121" si="37">E120/D120*100</f>
        <v>31.262274844284832</v>
      </c>
      <c r="F121" s="60">
        <f t="shared" si="37"/>
        <v>115.67870765088625</v>
      </c>
      <c r="G121" s="60">
        <f t="shared" si="37"/>
        <v>161.85461034175103</v>
      </c>
      <c r="H121" s="60">
        <f t="shared" si="37"/>
        <v>151.30798451748973</v>
      </c>
      <c r="I121" s="60">
        <f t="shared" si="37"/>
        <v>113.17784025660318</v>
      </c>
      <c r="J121" s="60">
        <f t="shared" si="37"/>
        <v>117.60902424004924</v>
      </c>
      <c r="K121" s="60">
        <f t="shared" si="37"/>
        <v>118.21881619344555</v>
      </c>
    </row>
    <row r="122" spans="1:11" ht="31.5" x14ac:dyDescent="0.25">
      <c r="A122" s="36" t="s">
        <v>34</v>
      </c>
      <c r="B122" s="4" t="s">
        <v>8</v>
      </c>
      <c r="C122" s="24">
        <f t="shared" ref="C122:K122" si="38">C114-C118</f>
        <v>18198.3</v>
      </c>
      <c r="D122" s="24">
        <f t="shared" si="38"/>
        <v>13428</v>
      </c>
      <c r="E122" s="24">
        <f t="shared" si="38"/>
        <v>3383.4999999999995</v>
      </c>
      <c r="F122" s="24">
        <f t="shared" si="38"/>
        <v>3999.6000000000004</v>
      </c>
      <c r="G122" s="24">
        <f t="shared" si="38"/>
        <v>7113.5999999999995</v>
      </c>
      <c r="H122" s="24">
        <f t="shared" si="38"/>
        <v>11244.400000000001</v>
      </c>
      <c r="I122" s="24">
        <f t="shared" si="38"/>
        <v>12877.3</v>
      </c>
      <c r="J122" s="24">
        <f t="shared" si="38"/>
        <v>15165.399999999998</v>
      </c>
      <c r="K122" s="24">
        <f t="shared" si="38"/>
        <v>18044.399999999998</v>
      </c>
    </row>
    <row r="123" spans="1:11" x14ac:dyDescent="0.25">
      <c r="A123" s="37" t="s">
        <v>22</v>
      </c>
      <c r="B123" s="4" t="s">
        <v>10</v>
      </c>
      <c r="C123" s="23">
        <v>308</v>
      </c>
      <c r="D123" s="60">
        <f>D122/C122*100</f>
        <v>73.787111982987426</v>
      </c>
      <c r="E123" s="60">
        <f t="shared" ref="E123:K123" si="39">E122/D122*100</f>
        <v>25.197348823354183</v>
      </c>
      <c r="F123" s="60">
        <f t="shared" si="39"/>
        <v>118.20895522388062</v>
      </c>
      <c r="G123" s="60">
        <f t="shared" si="39"/>
        <v>177.85778577857783</v>
      </c>
      <c r="H123" s="60">
        <f t="shared" si="39"/>
        <v>158.06905083220877</v>
      </c>
      <c r="I123" s="60">
        <f t="shared" si="39"/>
        <v>114.52189534345985</v>
      </c>
      <c r="J123" s="60">
        <f t="shared" si="39"/>
        <v>117.76847631102791</v>
      </c>
      <c r="K123" s="60">
        <f t="shared" si="39"/>
        <v>118.9840030595962</v>
      </c>
    </row>
    <row r="124" spans="1:11" ht="33" customHeight="1" x14ac:dyDescent="0.25">
      <c r="A124" s="39" t="s">
        <v>63</v>
      </c>
      <c r="B124" s="4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7.25" customHeight="1" x14ac:dyDescent="0.25">
      <c r="A125" s="39" t="s">
        <v>13</v>
      </c>
      <c r="B125" s="4" t="s">
        <v>12</v>
      </c>
      <c r="C125" s="11">
        <v>28613.1</v>
      </c>
      <c r="D125" s="11">
        <v>31090.3</v>
      </c>
      <c r="E125" s="11">
        <v>36612.199999999997</v>
      </c>
      <c r="F125" s="11">
        <v>38405.599999999999</v>
      </c>
      <c r="G125" s="11">
        <v>40529.300000000003</v>
      </c>
      <c r="H125" s="11">
        <v>42843.4</v>
      </c>
      <c r="I125" s="11">
        <v>45335.6</v>
      </c>
      <c r="J125" s="11">
        <v>48089.5</v>
      </c>
      <c r="K125" s="11">
        <v>51381.7</v>
      </c>
    </row>
    <row r="126" spans="1:11" x14ac:dyDescent="0.25">
      <c r="A126" s="38" t="s">
        <v>22</v>
      </c>
      <c r="B126" s="4" t="s">
        <v>10</v>
      </c>
      <c r="C126" s="26">
        <v>111.7</v>
      </c>
      <c r="D126" s="60">
        <f>D125/C125*100</f>
        <v>108.65757292988177</v>
      </c>
      <c r="E126" s="60">
        <f t="shared" ref="E126:K126" si="40">E125/D125*100</f>
        <v>117.76084502240248</v>
      </c>
      <c r="F126" s="60">
        <f t="shared" si="40"/>
        <v>104.89836721092969</v>
      </c>
      <c r="G126" s="60">
        <f t="shared" si="40"/>
        <v>105.52966234090863</v>
      </c>
      <c r="H126" s="60">
        <f t="shared" si="40"/>
        <v>105.70969644183343</v>
      </c>
      <c r="I126" s="60">
        <f t="shared" si="40"/>
        <v>105.8169986509007</v>
      </c>
      <c r="J126" s="60">
        <f t="shared" si="40"/>
        <v>106.07447568798032</v>
      </c>
      <c r="K126" s="60">
        <f t="shared" si="40"/>
        <v>106.84598509030036</v>
      </c>
    </row>
    <row r="127" spans="1:11" ht="31.5" x14ac:dyDescent="0.25">
      <c r="A127" s="44" t="s">
        <v>14</v>
      </c>
      <c r="B127" s="4" t="s">
        <v>8</v>
      </c>
      <c r="C127" s="11">
        <v>26966.400000000001</v>
      </c>
      <c r="D127" s="11">
        <v>29403</v>
      </c>
      <c r="E127" s="11">
        <v>34765.800000000003</v>
      </c>
      <c r="F127" s="11">
        <v>36485.4</v>
      </c>
      <c r="G127" s="11">
        <v>38522.699999999997</v>
      </c>
      <c r="H127" s="11">
        <v>40736.5</v>
      </c>
      <c r="I127" s="11">
        <v>43110.8</v>
      </c>
      <c r="J127" s="11">
        <v>45755.7</v>
      </c>
      <c r="K127" s="11">
        <v>48924.2</v>
      </c>
    </row>
    <row r="128" spans="1:11" x14ac:dyDescent="0.25">
      <c r="A128" s="45" t="s">
        <v>22</v>
      </c>
      <c r="B128" s="4" t="s">
        <v>10</v>
      </c>
      <c r="C128" s="26">
        <v>104.1</v>
      </c>
      <c r="D128" s="60">
        <v>104.8</v>
      </c>
      <c r="E128" s="60">
        <v>115.2</v>
      </c>
      <c r="F128" s="60">
        <v>100.9</v>
      </c>
      <c r="G128" s="60">
        <v>101.5</v>
      </c>
      <c r="H128" s="60">
        <v>101.7</v>
      </c>
      <c r="I128" s="60">
        <v>101.9</v>
      </c>
      <c r="J128" s="60">
        <v>102.2</v>
      </c>
      <c r="K128" s="60">
        <v>102.9</v>
      </c>
    </row>
    <row r="129" spans="1:11" ht="31.5" x14ac:dyDescent="0.25">
      <c r="A129" s="41" t="s">
        <v>15</v>
      </c>
      <c r="B129" s="4" t="s">
        <v>16</v>
      </c>
      <c r="C129" s="11">
        <v>19307.599999999999</v>
      </c>
      <c r="D129" s="11">
        <v>20771.7</v>
      </c>
      <c r="E129" s="11">
        <v>24291.3</v>
      </c>
      <c r="F129" s="11">
        <v>25440.7</v>
      </c>
      <c r="G129" s="11">
        <v>26862.6</v>
      </c>
      <c r="H129" s="11">
        <v>28398.2</v>
      </c>
      <c r="I129" s="11">
        <v>29987.9</v>
      </c>
      <c r="J129" s="11">
        <v>31627.5</v>
      </c>
      <c r="K129" s="11">
        <v>33475.4</v>
      </c>
    </row>
    <row r="130" spans="1:11" x14ac:dyDescent="0.25">
      <c r="A130" s="40" t="s">
        <v>22</v>
      </c>
      <c r="B130" s="4" t="s">
        <v>10</v>
      </c>
      <c r="C130" s="26">
        <v>110.7</v>
      </c>
      <c r="D130" s="60">
        <f>D129/C129*100</f>
        <v>107.58302430131141</v>
      </c>
      <c r="E130" s="60">
        <f t="shared" ref="E130:K130" si="41">E129/D129*100</f>
        <v>116.94420774419041</v>
      </c>
      <c r="F130" s="60">
        <f t="shared" si="41"/>
        <v>104.73173523030881</v>
      </c>
      <c r="G130" s="60">
        <f t="shared" si="41"/>
        <v>105.58907577228614</v>
      </c>
      <c r="H130" s="60">
        <f t="shared" si="41"/>
        <v>105.71649803071929</v>
      </c>
      <c r="I130" s="60">
        <f t="shared" si="41"/>
        <v>105.59789000711312</v>
      </c>
      <c r="J130" s="60">
        <f t="shared" si="41"/>
        <v>105.46753857389146</v>
      </c>
      <c r="K130" s="60">
        <f t="shared" si="41"/>
        <v>105.84270018180382</v>
      </c>
    </row>
    <row r="131" spans="1:11" x14ac:dyDescent="0.25">
      <c r="A131" s="41" t="s">
        <v>64</v>
      </c>
      <c r="B131" s="4" t="s">
        <v>8</v>
      </c>
      <c r="C131" s="11">
        <v>29252.5</v>
      </c>
      <c r="D131" s="11">
        <v>30664.7</v>
      </c>
      <c r="E131" s="11">
        <v>32373.599999999999</v>
      </c>
      <c r="F131" s="11">
        <v>34232.5</v>
      </c>
      <c r="G131" s="11">
        <v>36137.4</v>
      </c>
      <c r="H131" s="11">
        <v>38318.800000000003</v>
      </c>
      <c r="I131" s="11">
        <v>40682.9</v>
      </c>
      <c r="J131" s="11">
        <v>43175.4</v>
      </c>
      <c r="K131" s="11">
        <v>45898.3</v>
      </c>
    </row>
    <row r="132" spans="1:11" x14ac:dyDescent="0.25">
      <c r="A132" s="40" t="s">
        <v>22</v>
      </c>
      <c r="B132" s="4" t="s">
        <v>10</v>
      </c>
      <c r="C132" s="26">
        <v>110.3</v>
      </c>
      <c r="D132" s="60">
        <f>D131/C131*100</f>
        <v>104.82762157080592</v>
      </c>
      <c r="E132" s="60">
        <f t="shared" ref="E132:K132" si="42">E131/D131*100</f>
        <v>105.57285738976738</v>
      </c>
      <c r="F132" s="60">
        <f t="shared" si="42"/>
        <v>105.74202436553242</v>
      </c>
      <c r="G132" s="60">
        <f t="shared" si="42"/>
        <v>105.56459504856497</v>
      </c>
      <c r="H132" s="60">
        <f t="shared" si="42"/>
        <v>106.03640549679834</v>
      </c>
      <c r="I132" s="60">
        <f t="shared" si="42"/>
        <v>106.16955645792665</v>
      </c>
      <c r="J132" s="60">
        <f t="shared" si="42"/>
        <v>106.12665272141366</v>
      </c>
      <c r="K132" s="60">
        <f t="shared" si="42"/>
        <v>106.30660051788749</v>
      </c>
    </row>
    <row r="133" spans="1:11" ht="48" customHeight="1" x14ac:dyDescent="0.25">
      <c r="A133" s="41" t="s">
        <v>65</v>
      </c>
      <c r="B133" s="4" t="s">
        <v>10</v>
      </c>
      <c r="C133" s="50">
        <v>17.600000000000001</v>
      </c>
      <c r="D133" s="50">
        <v>17.100000000000001</v>
      </c>
      <c r="E133" s="50">
        <v>16.8</v>
      </c>
      <c r="F133" s="50">
        <v>16.399999999999999</v>
      </c>
      <c r="G133" s="50">
        <v>16.100000000000001</v>
      </c>
      <c r="H133" s="50">
        <v>15.8</v>
      </c>
      <c r="I133" s="50">
        <v>15.6</v>
      </c>
      <c r="J133" s="50">
        <v>15.3</v>
      </c>
      <c r="K133" s="50">
        <v>15</v>
      </c>
    </row>
    <row r="134" spans="1:11" ht="48.75" customHeight="1" x14ac:dyDescent="0.25">
      <c r="A134" s="39" t="s">
        <v>66</v>
      </c>
      <c r="B134" s="4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39" t="s">
        <v>114</v>
      </c>
      <c r="B135" s="4" t="s">
        <v>8</v>
      </c>
      <c r="C135" s="9">
        <v>10791.5</v>
      </c>
      <c r="D135" s="9">
        <v>12074.8</v>
      </c>
      <c r="E135" s="9">
        <v>16269.9</v>
      </c>
      <c r="F135" s="9">
        <v>17136.900000000001</v>
      </c>
      <c r="G135" s="9">
        <v>18129.5</v>
      </c>
      <c r="H135" s="9">
        <v>19235.400000000001</v>
      </c>
      <c r="I135" s="9">
        <v>20447.2</v>
      </c>
      <c r="J135" s="9">
        <v>21755.599999999999</v>
      </c>
      <c r="K135" s="9">
        <v>23388.1</v>
      </c>
    </row>
    <row r="136" spans="1:11" x14ac:dyDescent="0.25">
      <c r="A136" s="38" t="s">
        <v>22</v>
      </c>
      <c r="B136" s="4" t="s">
        <v>10</v>
      </c>
      <c r="C136" s="19">
        <v>119.8</v>
      </c>
      <c r="D136" s="60">
        <f>D135/C135*100</f>
        <v>111.89176666821108</v>
      </c>
      <c r="E136" s="60">
        <f t="shared" ref="E136:K136" si="43">E135/D135*100</f>
        <v>134.74260443237156</v>
      </c>
      <c r="F136" s="60">
        <f t="shared" si="43"/>
        <v>105.32885881289991</v>
      </c>
      <c r="G136" s="60">
        <f t="shared" si="43"/>
        <v>105.7921794490252</v>
      </c>
      <c r="H136" s="60">
        <f t="shared" si="43"/>
        <v>106.10000275793597</v>
      </c>
      <c r="I136" s="60">
        <f t="shared" si="43"/>
        <v>106.29984299780612</v>
      </c>
      <c r="J136" s="60">
        <f t="shared" si="43"/>
        <v>106.39892014554559</v>
      </c>
      <c r="K136" s="60">
        <f t="shared" si="43"/>
        <v>107.5038151096729</v>
      </c>
    </row>
    <row r="137" spans="1:11" ht="31.5" x14ac:dyDescent="0.25">
      <c r="A137" s="39" t="s">
        <v>34</v>
      </c>
      <c r="B137" s="4" t="s">
        <v>8</v>
      </c>
      <c r="C137" s="9">
        <v>9930.7999999999993</v>
      </c>
      <c r="D137" s="9">
        <v>11032.3</v>
      </c>
      <c r="E137" s="9">
        <v>14910.8</v>
      </c>
      <c r="F137" s="9">
        <v>15675.3</v>
      </c>
      <c r="G137" s="9">
        <v>16555.099999999999</v>
      </c>
      <c r="H137" s="9">
        <v>17559.8</v>
      </c>
      <c r="I137" s="9">
        <v>18684.8</v>
      </c>
      <c r="J137" s="9">
        <v>19928.8</v>
      </c>
      <c r="K137" s="9">
        <v>21399.9</v>
      </c>
    </row>
    <row r="138" spans="1:11" x14ac:dyDescent="0.25">
      <c r="A138" s="38" t="s">
        <v>22</v>
      </c>
      <c r="B138" s="4" t="s">
        <v>10</v>
      </c>
      <c r="C138" s="19">
        <v>120.3</v>
      </c>
      <c r="D138" s="60">
        <f>D137/C137*100</f>
        <v>111.09175494421397</v>
      </c>
      <c r="E138" s="60">
        <f t="shared" ref="E138:K138" si="44">E137/D137*100</f>
        <v>135.15586051865884</v>
      </c>
      <c r="F138" s="60">
        <f t="shared" si="44"/>
        <v>105.12715615527</v>
      </c>
      <c r="G138" s="60">
        <f t="shared" si="44"/>
        <v>105.61265175148162</v>
      </c>
      <c r="H138" s="60">
        <f t="shared" si="44"/>
        <v>106.06882471262634</v>
      </c>
      <c r="I138" s="60">
        <f t="shared" si="44"/>
        <v>106.40667889155912</v>
      </c>
      <c r="J138" s="60">
        <f t="shared" si="44"/>
        <v>106.65781811954102</v>
      </c>
      <c r="K138" s="60">
        <f t="shared" si="44"/>
        <v>107.38177913371605</v>
      </c>
    </row>
    <row r="139" spans="1:11" ht="31.5" x14ac:dyDescent="0.25">
      <c r="A139" s="39" t="s">
        <v>67</v>
      </c>
      <c r="B139" s="4" t="s">
        <v>51</v>
      </c>
      <c r="C139" s="49">
        <v>29251</v>
      </c>
      <c r="D139" s="49">
        <v>30712</v>
      </c>
      <c r="E139" s="49">
        <v>34460</v>
      </c>
      <c r="F139" s="49">
        <v>34785</v>
      </c>
      <c r="G139" s="49">
        <v>35225</v>
      </c>
      <c r="H139" s="49">
        <v>35895</v>
      </c>
      <c r="I139" s="49">
        <v>36613</v>
      </c>
      <c r="J139" s="49">
        <v>37412</v>
      </c>
      <c r="K139" s="49">
        <v>38198</v>
      </c>
    </row>
    <row r="140" spans="1:11" x14ac:dyDescent="0.25">
      <c r="A140" s="38" t="s">
        <v>22</v>
      </c>
      <c r="B140" s="4" t="s">
        <v>10</v>
      </c>
      <c r="C140" s="19">
        <v>102.7</v>
      </c>
      <c r="D140" s="60">
        <f>D139/C139*100</f>
        <v>104.99470103586202</v>
      </c>
      <c r="E140" s="60">
        <f t="shared" ref="E140:K140" si="45">E139/D139*100</f>
        <v>112.20369887991663</v>
      </c>
      <c r="F140" s="60">
        <f t="shared" si="45"/>
        <v>100.94312246082416</v>
      </c>
      <c r="G140" s="60">
        <f t="shared" si="45"/>
        <v>101.26491303722869</v>
      </c>
      <c r="H140" s="60">
        <f t="shared" si="45"/>
        <v>101.90205819730305</v>
      </c>
      <c r="I140" s="60">
        <f t="shared" si="45"/>
        <v>102.00027859033291</v>
      </c>
      <c r="J140" s="60">
        <f t="shared" si="45"/>
        <v>102.18228498074456</v>
      </c>
      <c r="K140" s="60">
        <f t="shared" si="45"/>
        <v>102.10093018282905</v>
      </c>
    </row>
    <row r="141" spans="1:11" ht="31.5" x14ac:dyDescent="0.25">
      <c r="A141" s="39" t="s">
        <v>34</v>
      </c>
      <c r="B141" s="4" t="s">
        <v>51</v>
      </c>
      <c r="C141" s="49">
        <v>25327</v>
      </c>
      <c r="D141" s="49">
        <v>26536</v>
      </c>
      <c r="E141" s="49">
        <v>29782</v>
      </c>
      <c r="F141" s="49">
        <v>30090</v>
      </c>
      <c r="G141" s="49">
        <v>30543</v>
      </c>
      <c r="H141" s="49">
        <v>31093</v>
      </c>
      <c r="I141" s="49">
        <v>31694</v>
      </c>
      <c r="J141" s="49">
        <v>32492</v>
      </c>
      <c r="K141" s="49">
        <v>33208</v>
      </c>
    </row>
    <row r="142" spans="1:11" x14ac:dyDescent="0.25">
      <c r="A142" s="38" t="s">
        <v>22</v>
      </c>
      <c r="B142" s="4" t="s">
        <v>10</v>
      </c>
      <c r="C142" s="19">
        <v>104.5</v>
      </c>
      <c r="D142" s="60">
        <f>D141/C141*100</f>
        <v>104.7735618115055</v>
      </c>
      <c r="E142" s="60">
        <f t="shared" ref="E142:K142" si="46">E141/D141*100</f>
        <v>112.23243895085922</v>
      </c>
      <c r="F142" s="60">
        <f t="shared" si="46"/>
        <v>101.03418172050232</v>
      </c>
      <c r="G142" s="60">
        <f t="shared" si="46"/>
        <v>101.50548354935194</v>
      </c>
      <c r="H142" s="60">
        <f t="shared" si="46"/>
        <v>101.80073994041187</v>
      </c>
      <c r="I142" s="60">
        <f t="shared" si="46"/>
        <v>101.93291094458561</v>
      </c>
      <c r="J142" s="60">
        <f t="shared" si="46"/>
        <v>102.51782671799079</v>
      </c>
      <c r="K142" s="60">
        <f t="shared" si="46"/>
        <v>102.20361935245599</v>
      </c>
    </row>
    <row r="143" spans="1:11" ht="31.5" x14ac:dyDescent="0.25">
      <c r="A143" s="41" t="s">
        <v>68</v>
      </c>
      <c r="B143" s="4" t="s">
        <v>16</v>
      </c>
      <c r="C143" s="11">
        <v>30744</v>
      </c>
      <c r="D143" s="11">
        <v>32763.5</v>
      </c>
      <c r="E143" s="11">
        <v>39344.9</v>
      </c>
      <c r="F143" s="11">
        <v>41054.300000000003</v>
      </c>
      <c r="G143" s="11">
        <v>42889.8</v>
      </c>
      <c r="H143" s="11">
        <v>44656.6</v>
      </c>
      <c r="I143" s="11">
        <v>46539</v>
      </c>
      <c r="J143" s="11">
        <v>48459.5</v>
      </c>
      <c r="K143" s="11">
        <v>51023.8</v>
      </c>
    </row>
    <row r="144" spans="1:11" x14ac:dyDescent="0.25">
      <c r="A144" s="40" t="s">
        <v>22</v>
      </c>
      <c r="B144" s="6" t="s">
        <v>10</v>
      </c>
      <c r="C144" s="26">
        <v>116.6</v>
      </c>
      <c r="D144" s="60">
        <f>D143/C143*100</f>
        <v>106.56876138433515</v>
      </c>
      <c r="E144" s="60">
        <f t="shared" ref="E144:K144" si="47">E143/D143*100</f>
        <v>120.08759747890183</v>
      </c>
      <c r="F144" s="60">
        <f t="shared" si="47"/>
        <v>104.34465458039035</v>
      </c>
      <c r="G144" s="60">
        <f t="shared" si="47"/>
        <v>104.47090804130139</v>
      </c>
      <c r="H144" s="60">
        <f t="shared" si="47"/>
        <v>104.11939435483495</v>
      </c>
      <c r="I144" s="60">
        <f t="shared" si="47"/>
        <v>104.21527836870699</v>
      </c>
      <c r="J144" s="60">
        <f t="shared" si="47"/>
        <v>104.12664646855325</v>
      </c>
      <c r="K144" s="60">
        <f t="shared" si="47"/>
        <v>105.29163528307144</v>
      </c>
    </row>
    <row r="145" spans="1:11" ht="31.5" x14ac:dyDescent="0.25">
      <c r="A145" s="39" t="s">
        <v>34</v>
      </c>
      <c r="B145" s="6" t="s">
        <v>16</v>
      </c>
      <c r="C145" s="9">
        <v>32675.3</v>
      </c>
      <c r="D145" s="9">
        <v>34645.699999999997</v>
      </c>
      <c r="E145" s="9">
        <v>41722.199999999997</v>
      </c>
      <c r="F145" s="9">
        <v>43411.8</v>
      </c>
      <c r="G145" s="9">
        <v>45169.2</v>
      </c>
      <c r="H145" s="9">
        <v>47063</v>
      </c>
      <c r="I145" s="9">
        <v>49128.1</v>
      </c>
      <c r="J145" s="9">
        <v>51112.1</v>
      </c>
      <c r="K145" s="9">
        <v>53702.2</v>
      </c>
    </row>
    <row r="146" spans="1:11" x14ac:dyDescent="0.25">
      <c r="A146" s="38" t="s">
        <v>22</v>
      </c>
      <c r="B146" s="6" t="s">
        <v>10</v>
      </c>
      <c r="C146" s="19">
        <v>115.2</v>
      </c>
      <c r="D146" s="60">
        <f>D145/C145*100</f>
        <v>106.03024302760799</v>
      </c>
      <c r="E146" s="60">
        <f t="shared" ref="E146:K146" si="48">E145/D145*100</f>
        <v>120.4253341684538</v>
      </c>
      <c r="F146" s="60">
        <f t="shared" si="48"/>
        <v>104.04964263629437</v>
      </c>
      <c r="G146" s="60">
        <f t="shared" si="48"/>
        <v>104.04820809088773</v>
      </c>
      <c r="H146" s="60">
        <f t="shared" si="48"/>
        <v>104.19267996776564</v>
      </c>
      <c r="I146" s="60">
        <f t="shared" si="48"/>
        <v>104.38794806960883</v>
      </c>
      <c r="J146" s="60">
        <f t="shared" si="48"/>
        <v>104.03842200288634</v>
      </c>
      <c r="K146" s="60">
        <f t="shared" si="48"/>
        <v>105.06748891162758</v>
      </c>
    </row>
    <row r="147" spans="1:11" ht="18.75" customHeight="1" x14ac:dyDescent="0.25">
      <c r="A147" s="41" t="s">
        <v>69</v>
      </c>
      <c r="B147" s="4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7.25" customHeight="1" x14ac:dyDescent="0.25">
      <c r="A148" s="39" t="s">
        <v>17</v>
      </c>
      <c r="B148" s="7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32.25" customHeight="1" x14ac:dyDescent="0.25">
      <c r="A149" s="39" t="s">
        <v>18</v>
      </c>
      <c r="B149" s="4" t="s">
        <v>19</v>
      </c>
      <c r="C149" s="29">
        <v>23.1</v>
      </c>
      <c r="D149" s="29">
        <v>22.8</v>
      </c>
      <c r="E149" s="29">
        <v>22.7</v>
      </c>
      <c r="F149" s="29">
        <v>22.7</v>
      </c>
      <c r="G149" s="29">
        <v>22.8</v>
      </c>
      <c r="H149" s="29">
        <v>22.7</v>
      </c>
      <c r="I149" s="29">
        <v>22.7</v>
      </c>
      <c r="J149" s="29">
        <v>22.5</v>
      </c>
      <c r="K149" s="29">
        <v>22.2</v>
      </c>
    </row>
    <row r="150" spans="1:11" ht="15.75" customHeight="1" x14ac:dyDescent="0.25">
      <c r="A150" s="38" t="s">
        <v>22</v>
      </c>
      <c r="B150" s="4" t="s">
        <v>10</v>
      </c>
      <c r="C150" s="27">
        <v>101.3</v>
      </c>
      <c r="D150" s="60">
        <f>D149/C149*100</f>
        <v>98.701298701298697</v>
      </c>
      <c r="E150" s="60">
        <f t="shared" ref="E150:K150" si="49">E149/D149*100</f>
        <v>99.561403508771932</v>
      </c>
      <c r="F150" s="60">
        <f t="shared" si="49"/>
        <v>100</v>
      </c>
      <c r="G150" s="60">
        <f t="shared" si="49"/>
        <v>100.44052863436124</v>
      </c>
      <c r="H150" s="60">
        <f t="shared" si="49"/>
        <v>99.561403508771932</v>
      </c>
      <c r="I150" s="60">
        <f t="shared" si="49"/>
        <v>100</v>
      </c>
      <c r="J150" s="60">
        <f t="shared" si="49"/>
        <v>99.118942731277542</v>
      </c>
      <c r="K150" s="60">
        <f t="shared" si="49"/>
        <v>98.666666666666657</v>
      </c>
    </row>
    <row r="151" spans="1:11" ht="60" x14ac:dyDescent="0.25">
      <c r="A151" s="39" t="s">
        <v>70</v>
      </c>
      <c r="B151" s="4" t="s">
        <v>71</v>
      </c>
      <c r="C151" s="29">
        <v>223.7</v>
      </c>
      <c r="D151" s="29">
        <v>234.6</v>
      </c>
      <c r="E151" s="29">
        <v>236.2</v>
      </c>
      <c r="F151" s="29">
        <v>237.9</v>
      </c>
      <c r="G151" s="29">
        <v>238.1</v>
      </c>
      <c r="H151" s="29">
        <v>237.9</v>
      </c>
      <c r="I151" s="29">
        <v>237.1</v>
      </c>
      <c r="J151" s="29">
        <v>235.2</v>
      </c>
      <c r="K151" s="29">
        <v>232.7</v>
      </c>
    </row>
    <row r="152" spans="1:11" ht="15" customHeight="1" x14ac:dyDescent="0.25">
      <c r="A152" s="38" t="s">
        <v>22</v>
      </c>
      <c r="B152" s="4" t="s">
        <v>10</v>
      </c>
      <c r="C152" s="27">
        <v>99.1</v>
      </c>
      <c r="D152" s="60">
        <f>D151/C151*100</f>
        <v>104.87259722843095</v>
      </c>
      <c r="E152" s="60">
        <f t="shared" ref="E152:K152" si="50">E151/D151*100</f>
        <v>100.68201193520888</v>
      </c>
      <c r="F152" s="60">
        <f t="shared" si="50"/>
        <v>100.71972904318376</v>
      </c>
      <c r="G152" s="60">
        <f t="shared" si="50"/>
        <v>100.08406893652794</v>
      </c>
      <c r="H152" s="60">
        <f t="shared" si="50"/>
        <v>99.916001679966399</v>
      </c>
      <c r="I152" s="60">
        <f t="shared" si="50"/>
        <v>99.663724253888191</v>
      </c>
      <c r="J152" s="60">
        <f t="shared" si="50"/>
        <v>99.198650358498526</v>
      </c>
      <c r="K152" s="60">
        <f t="shared" si="50"/>
        <v>98.937074829931973</v>
      </c>
    </row>
    <row r="153" spans="1:11" x14ac:dyDescent="0.25">
      <c r="A153" s="39" t="s">
        <v>72</v>
      </c>
      <c r="B153" s="4" t="s">
        <v>51</v>
      </c>
      <c r="C153" s="29">
        <v>18.2</v>
      </c>
      <c r="D153" s="29">
        <v>19.899999999999999</v>
      </c>
      <c r="E153" s="29">
        <v>20.100000000000001</v>
      </c>
      <c r="F153" s="29">
        <v>20.2</v>
      </c>
      <c r="G153" s="29">
        <v>20.3</v>
      </c>
      <c r="H153" s="29">
        <v>20.399999999999999</v>
      </c>
      <c r="I153" s="29">
        <v>20.399999999999999</v>
      </c>
      <c r="J153" s="29">
        <v>20.399999999999999</v>
      </c>
      <c r="K153" s="29">
        <v>20.399999999999999</v>
      </c>
    </row>
    <row r="154" spans="1:11" ht="15" customHeight="1" x14ac:dyDescent="0.25">
      <c r="A154" s="38" t="s">
        <v>22</v>
      </c>
      <c r="B154" s="4" t="s">
        <v>10</v>
      </c>
      <c r="C154" s="27">
        <v>100.6</v>
      </c>
      <c r="D154" s="60">
        <f>D153/C153*100</f>
        <v>109.34065934065933</v>
      </c>
      <c r="E154" s="60">
        <f t="shared" ref="E154:K154" si="51">E153/D153*100</f>
        <v>101.00502512562815</v>
      </c>
      <c r="F154" s="60">
        <f t="shared" si="51"/>
        <v>100.49751243781093</v>
      </c>
      <c r="G154" s="60">
        <f t="shared" si="51"/>
        <v>100.4950495049505</v>
      </c>
      <c r="H154" s="60">
        <f t="shared" si="51"/>
        <v>100.49261083743841</v>
      </c>
      <c r="I154" s="60">
        <f t="shared" si="51"/>
        <v>100</v>
      </c>
      <c r="J154" s="60">
        <f t="shared" si="51"/>
        <v>100</v>
      </c>
      <c r="K154" s="60">
        <f t="shared" si="51"/>
        <v>100</v>
      </c>
    </row>
    <row r="155" spans="1:11" ht="31.5" x14ac:dyDescent="0.25">
      <c r="A155" s="39" t="s">
        <v>73</v>
      </c>
      <c r="B155" s="4" t="s">
        <v>51</v>
      </c>
      <c r="C155" s="29">
        <v>51</v>
      </c>
      <c r="D155" s="29">
        <v>50.2</v>
      </c>
      <c r="E155" s="29">
        <v>50.1</v>
      </c>
      <c r="F155" s="29">
        <v>50.2</v>
      </c>
      <c r="G155" s="29">
        <v>50.3</v>
      </c>
      <c r="H155" s="29">
        <v>50.5</v>
      </c>
      <c r="I155" s="29">
        <v>50.3</v>
      </c>
      <c r="J155" s="29">
        <v>50</v>
      </c>
      <c r="K155" s="29">
        <v>49.5</v>
      </c>
    </row>
    <row r="156" spans="1:11" ht="14.25" customHeight="1" x14ac:dyDescent="0.25">
      <c r="A156" s="38" t="s">
        <v>22</v>
      </c>
      <c r="B156" s="4" t="s">
        <v>10</v>
      </c>
      <c r="C156" s="27">
        <v>96.8</v>
      </c>
      <c r="D156" s="60">
        <f>D155/C155*100</f>
        <v>98.431372549019613</v>
      </c>
      <c r="E156" s="60">
        <f t="shared" ref="E156:K156" si="52">E155/D155*100</f>
        <v>99.800796812748999</v>
      </c>
      <c r="F156" s="60">
        <f t="shared" si="52"/>
        <v>100.1996007984032</v>
      </c>
      <c r="G156" s="60">
        <f t="shared" si="52"/>
        <v>100.19920318725097</v>
      </c>
      <c r="H156" s="60">
        <f t="shared" si="52"/>
        <v>100.39761431411532</v>
      </c>
      <c r="I156" s="60">
        <f t="shared" si="52"/>
        <v>99.603960396039611</v>
      </c>
      <c r="J156" s="60">
        <f t="shared" si="52"/>
        <v>99.40357852882704</v>
      </c>
      <c r="K156" s="60">
        <f t="shared" si="52"/>
        <v>99</v>
      </c>
    </row>
    <row r="157" spans="1:11" ht="60" x14ac:dyDescent="0.25">
      <c r="A157" s="39" t="s">
        <v>20</v>
      </c>
      <c r="B157" s="4" t="s">
        <v>21</v>
      </c>
      <c r="C157" s="46">
        <v>742.9</v>
      </c>
      <c r="D157" s="46">
        <v>759.6</v>
      </c>
      <c r="E157" s="46">
        <v>790.4</v>
      </c>
      <c r="F157" s="46">
        <v>788.3</v>
      </c>
      <c r="G157" s="46">
        <v>787</v>
      </c>
      <c r="H157" s="46">
        <v>812</v>
      </c>
      <c r="I157" s="46">
        <v>810.6</v>
      </c>
      <c r="J157" s="46">
        <v>809.2</v>
      </c>
      <c r="K157" s="46">
        <v>807.8</v>
      </c>
    </row>
    <row r="158" spans="1:11" ht="16.5" customHeight="1" x14ac:dyDescent="0.25">
      <c r="A158" s="38" t="s">
        <v>22</v>
      </c>
      <c r="B158" s="4" t="s">
        <v>10</v>
      </c>
      <c r="C158" s="27">
        <v>101.1</v>
      </c>
      <c r="D158" s="60">
        <f>D157/C157*100</f>
        <v>102.24794723381343</v>
      </c>
      <c r="E158" s="60">
        <f t="shared" ref="E158:K158" si="53">E157/D157*100</f>
        <v>104.05476566614007</v>
      </c>
      <c r="F158" s="60">
        <f t="shared" si="53"/>
        <v>99.734311740890675</v>
      </c>
      <c r="G158" s="60">
        <f t="shared" si="53"/>
        <v>99.835088164404411</v>
      </c>
      <c r="H158" s="60">
        <f t="shared" si="53"/>
        <v>103.17662007623889</v>
      </c>
      <c r="I158" s="60">
        <f t="shared" si="53"/>
        <v>99.827586206896555</v>
      </c>
      <c r="J158" s="60">
        <f t="shared" si="53"/>
        <v>99.827288428324707</v>
      </c>
      <c r="K158" s="60">
        <f t="shared" si="53"/>
        <v>99.826989619377144</v>
      </c>
    </row>
    <row r="159" spans="1:11" ht="32.25" customHeight="1" x14ac:dyDescent="0.25">
      <c r="A159" s="39" t="s">
        <v>74</v>
      </c>
      <c r="B159" s="4" t="s">
        <v>51</v>
      </c>
      <c r="C159" s="47">
        <v>6108</v>
      </c>
      <c r="D159" s="47">
        <v>6368</v>
      </c>
      <c r="E159" s="47">
        <v>6559</v>
      </c>
      <c r="F159" s="47">
        <v>6672</v>
      </c>
      <c r="G159" s="47">
        <v>6722</v>
      </c>
      <c r="H159" s="47">
        <v>6952</v>
      </c>
      <c r="I159" s="47">
        <v>6952</v>
      </c>
      <c r="J159" s="47">
        <v>6952</v>
      </c>
      <c r="K159" s="47">
        <v>6952</v>
      </c>
    </row>
    <row r="160" spans="1:11" ht="16.5" customHeight="1" x14ac:dyDescent="0.25">
      <c r="A160" s="38" t="s">
        <v>22</v>
      </c>
      <c r="B160" s="4" t="s">
        <v>10</v>
      </c>
      <c r="C160" s="27">
        <v>100.9</v>
      </c>
      <c r="D160" s="60">
        <f>D159/C159*100</f>
        <v>104.25671250818598</v>
      </c>
      <c r="E160" s="60">
        <f t="shared" ref="E160:K160" si="54">E159/D159*100</f>
        <v>102.99937185929649</v>
      </c>
      <c r="F160" s="60">
        <f t="shared" si="54"/>
        <v>101.72282360115872</v>
      </c>
      <c r="G160" s="60">
        <f t="shared" si="54"/>
        <v>100.74940047961631</v>
      </c>
      <c r="H160" s="60">
        <f t="shared" si="54"/>
        <v>103.42160071407321</v>
      </c>
      <c r="I160" s="60">
        <f t="shared" si="54"/>
        <v>100</v>
      </c>
      <c r="J160" s="60">
        <f t="shared" si="54"/>
        <v>100</v>
      </c>
      <c r="K160" s="60">
        <f t="shared" si="54"/>
        <v>100</v>
      </c>
    </row>
    <row r="161" spans="1:11" ht="33" customHeight="1" x14ac:dyDescent="0.25">
      <c r="A161" s="39" t="s">
        <v>75</v>
      </c>
      <c r="B161" s="4" t="s">
        <v>76</v>
      </c>
      <c r="C161" s="48">
        <v>6406</v>
      </c>
      <c r="D161" s="48">
        <v>6853</v>
      </c>
      <c r="E161" s="48">
        <v>6853</v>
      </c>
      <c r="F161" s="48">
        <v>6853</v>
      </c>
      <c r="G161" s="48">
        <v>6853</v>
      </c>
      <c r="H161" s="48">
        <v>7083</v>
      </c>
      <c r="I161" s="48">
        <v>7083</v>
      </c>
      <c r="J161" s="48">
        <v>7083</v>
      </c>
      <c r="K161" s="48">
        <v>7083</v>
      </c>
    </row>
    <row r="162" spans="1:11" ht="16.5" customHeight="1" x14ac:dyDescent="0.25">
      <c r="A162" s="38" t="s">
        <v>22</v>
      </c>
      <c r="B162" s="4" t="s">
        <v>10</v>
      </c>
      <c r="C162" s="27">
        <v>100</v>
      </c>
      <c r="D162" s="60">
        <f>D161/C161*100</f>
        <v>106.97783328129877</v>
      </c>
      <c r="E162" s="60">
        <f t="shared" ref="E162:K162" si="55">E161/D161*100</f>
        <v>100</v>
      </c>
      <c r="F162" s="60">
        <f t="shared" si="55"/>
        <v>100</v>
      </c>
      <c r="G162" s="60">
        <f t="shared" si="55"/>
        <v>100</v>
      </c>
      <c r="H162" s="60">
        <f t="shared" si="55"/>
        <v>103.35619436743033</v>
      </c>
      <c r="I162" s="60">
        <f t="shared" si="55"/>
        <v>100</v>
      </c>
      <c r="J162" s="60">
        <f t="shared" si="55"/>
        <v>100</v>
      </c>
      <c r="K162" s="60">
        <f t="shared" si="55"/>
        <v>100</v>
      </c>
    </row>
    <row r="163" spans="1:11" ht="33" customHeight="1" x14ac:dyDescent="0.25">
      <c r="A163" s="39" t="s">
        <v>77</v>
      </c>
      <c r="B163" s="5" t="s">
        <v>51</v>
      </c>
      <c r="C163" s="47">
        <v>13105</v>
      </c>
      <c r="D163" s="47">
        <v>13410</v>
      </c>
      <c r="E163" s="47">
        <v>13545</v>
      </c>
      <c r="F163" s="47">
        <v>13887</v>
      </c>
      <c r="G163" s="47">
        <v>14056</v>
      </c>
      <c r="H163" s="47">
        <v>14186</v>
      </c>
      <c r="I163" s="47">
        <v>14317</v>
      </c>
      <c r="J163" s="47">
        <v>14449</v>
      </c>
      <c r="K163" s="47">
        <v>14583</v>
      </c>
    </row>
    <row r="164" spans="1:11" ht="15.75" customHeight="1" x14ac:dyDescent="0.25">
      <c r="A164" s="38" t="s">
        <v>22</v>
      </c>
      <c r="B164" s="5" t="s">
        <v>10</v>
      </c>
      <c r="C164" s="27">
        <v>103.5</v>
      </c>
      <c r="D164" s="60">
        <f>D163/C163*100</f>
        <v>102.32735597100344</v>
      </c>
      <c r="E164" s="60">
        <f t="shared" ref="E164:K164" si="56">E163/D163*100</f>
        <v>101.00671140939596</v>
      </c>
      <c r="F164" s="60">
        <f t="shared" si="56"/>
        <v>102.52491694352159</v>
      </c>
      <c r="G164" s="60">
        <f t="shared" si="56"/>
        <v>101.21696550730898</v>
      </c>
      <c r="H164" s="60">
        <f t="shared" si="56"/>
        <v>100.92487194080819</v>
      </c>
      <c r="I164" s="60">
        <f t="shared" si="56"/>
        <v>100.92344565064148</v>
      </c>
      <c r="J164" s="60">
        <f t="shared" si="56"/>
        <v>100.92198086191242</v>
      </c>
      <c r="K164" s="60">
        <f t="shared" si="56"/>
        <v>100.92739982005676</v>
      </c>
    </row>
    <row r="165" spans="1:11" x14ac:dyDescent="0.25">
      <c r="A165" s="39" t="s">
        <v>78</v>
      </c>
      <c r="B165" s="4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41.25" customHeight="1" x14ac:dyDescent="0.25">
      <c r="A166" s="41" t="s">
        <v>79</v>
      </c>
      <c r="B166" s="5" t="s">
        <v>8</v>
      </c>
      <c r="C166" s="9">
        <v>68916</v>
      </c>
      <c r="D166" s="9">
        <v>86431</v>
      </c>
      <c r="E166" s="9">
        <v>91623</v>
      </c>
      <c r="F166" s="9">
        <v>195213</v>
      </c>
      <c r="G166" s="9">
        <v>376893</v>
      </c>
      <c r="H166" s="9">
        <v>419483.1</v>
      </c>
      <c r="I166" s="9">
        <v>466931.3</v>
      </c>
      <c r="J166" s="9">
        <v>559274.4</v>
      </c>
      <c r="K166" s="9">
        <v>611416.5</v>
      </c>
    </row>
    <row r="167" spans="1:11" x14ac:dyDescent="0.25">
      <c r="A167" s="40" t="s">
        <v>22</v>
      </c>
      <c r="B167" s="5" t="s">
        <v>10</v>
      </c>
      <c r="C167" s="19">
        <v>128.6</v>
      </c>
      <c r="D167" s="60">
        <f>D166/C166*100</f>
        <v>125.41499796854141</v>
      </c>
      <c r="E167" s="60">
        <f t="shared" ref="E167:K167" si="57">E166/D166*100</f>
        <v>106.00710393261676</v>
      </c>
      <c r="F167" s="60">
        <f t="shared" si="57"/>
        <v>213.0611309387381</v>
      </c>
      <c r="G167" s="60">
        <f t="shared" si="57"/>
        <v>193.06757234405495</v>
      </c>
      <c r="H167" s="60">
        <f t="shared" si="57"/>
        <v>111.30031600480773</v>
      </c>
      <c r="I167" s="60">
        <f t="shared" si="57"/>
        <v>111.31111122235914</v>
      </c>
      <c r="J167" s="60">
        <f t="shared" si="57"/>
        <v>119.77659240235128</v>
      </c>
      <c r="K167" s="60">
        <f t="shared" si="57"/>
        <v>109.32316944955819</v>
      </c>
    </row>
    <row r="168" spans="1:11" ht="31.5" x14ac:dyDescent="0.25">
      <c r="A168" s="41" t="s">
        <v>80</v>
      </c>
      <c r="B168" s="5" t="s">
        <v>8</v>
      </c>
      <c r="C168" s="9">
        <v>9663</v>
      </c>
      <c r="D168" s="9">
        <v>11530</v>
      </c>
      <c r="E168" s="9">
        <v>105610</v>
      </c>
      <c r="F168" s="9">
        <v>183850</v>
      </c>
      <c r="G168" s="9">
        <v>44795.1</v>
      </c>
      <c r="H168" s="9">
        <v>49696.2</v>
      </c>
      <c r="I168" s="9">
        <v>94624.1</v>
      </c>
      <c r="J168" s="9">
        <v>54467.1</v>
      </c>
      <c r="K168" s="9">
        <v>54571.3</v>
      </c>
    </row>
    <row r="169" spans="1:11" x14ac:dyDescent="0.25">
      <c r="A169" s="40" t="s">
        <v>22</v>
      </c>
      <c r="B169" s="5" t="s">
        <v>10</v>
      </c>
      <c r="C169" s="19">
        <v>62.3</v>
      </c>
      <c r="D169" s="60">
        <f>D168/C168*100</f>
        <v>119.32112180482252</v>
      </c>
      <c r="E169" s="60">
        <f t="shared" ref="E169:K169" si="58">E168/D168*100</f>
        <v>915.9583694709454</v>
      </c>
      <c r="F169" s="60">
        <f t="shared" si="58"/>
        <v>174.08389357068458</v>
      </c>
      <c r="G169" s="60">
        <f t="shared" si="58"/>
        <v>24.365025836279575</v>
      </c>
      <c r="H169" s="60">
        <f t="shared" si="58"/>
        <v>110.94115204564785</v>
      </c>
      <c r="I169" s="60">
        <f t="shared" si="58"/>
        <v>190.40510139608261</v>
      </c>
      <c r="J169" s="60">
        <f t="shared" si="58"/>
        <v>57.561551444082426</v>
      </c>
      <c r="K169" s="60">
        <f t="shared" si="58"/>
        <v>100.19130814748721</v>
      </c>
    </row>
    <row r="170" spans="1:11" ht="31.5" x14ac:dyDescent="0.25">
      <c r="A170" s="41" t="s">
        <v>81</v>
      </c>
      <c r="B170" s="5" t="s">
        <v>8</v>
      </c>
      <c r="C170" s="9">
        <v>1897</v>
      </c>
      <c r="D170" s="9">
        <v>6338</v>
      </c>
      <c r="E170" s="9">
        <v>2020</v>
      </c>
      <c r="F170" s="9">
        <v>2170</v>
      </c>
      <c r="G170" s="9">
        <v>2205</v>
      </c>
      <c r="H170" s="9">
        <v>2248</v>
      </c>
      <c r="I170" s="9">
        <v>2281</v>
      </c>
      <c r="J170" s="9">
        <v>2325</v>
      </c>
      <c r="K170" s="9">
        <v>2378</v>
      </c>
    </row>
    <row r="171" spans="1:11" x14ac:dyDescent="0.25">
      <c r="A171" s="40" t="s">
        <v>22</v>
      </c>
      <c r="B171" s="5" t="s">
        <v>10</v>
      </c>
      <c r="C171" s="19">
        <v>159.80000000000001</v>
      </c>
      <c r="D171" s="60">
        <f>D170/C170*100</f>
        <v>334.10648392198203</v>
      </c>
      <c r="E171" s="60">
        <f t="shared" ref="E171:K171" si="59">E170/D170*100</f>
        <v>31.87125276112338</v>
      </c>
      <c r="F171" s="60">
        <f t="shared" si="59"/>
        <v>107.42574257425743</v>
      </c>
      <c r="G171" s="60">
        <f t="shared" si="59"/>
        <v>101.61290322580645</v>
      </c>
      <c r="H171" s="60">
        <f t="shared" si="59"/>
        <v>101.9501133786848</v>
      </c>
      <c r="I171" s="60">
        <f t="shared" si="59"/>
        <v>101.46797153024912</v>
      </c>
      <c r="J171" s="60">
        <f t="shared" si="59"/>
        <v>101.92897851819379</v>
      </c>
      <c r="K171" s="60">
        <f t="shared" si="59"/>
        <v>102.27956989247311</v>
      </c>
    </row>
    <row r="172" spans="1:11" x14ac:dyDescent="0.25">
      <c r="A172" s="41" t="s">
        <v>82</v>
      </c>
      <c r="B172" s="5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47.25" x14ac:dyDescent="0.25">
      <c r="A173" s="41" t="s">
        <v>83</v>
      </c>
      <c r="B173" s="5" t="s">
        <v>11</v>
      </c>
      <c r="C173" s="49">
        <v>1610</v>
      </c>
      <c r="D173" s="49">
        <v>1538</v>
      </c>
      <c r="E173" s="49">
        <v>1521</v>
      </c>
      <c r="F173" s="49">
        <v>1529</v>
      </c>
      <c r="G173" s="49">
        <v>1545</v>
      </c>
      <c r="H173" s="49">
        <v>1562</v>
      </c>
      <c r="I173" s="49">
        <v>1580</v>
      </c>
      <c r="J173" s="49">
        <v>1594</v>
      </c>
      <c r="K173" s="49">
        <v>1623</v>
      </c>
    </row>
    <row r="174" spans="1:11" ht="32.25" customHeight="1" x14ac:dyDescent="0.25">
      <c r="A174" s="41" t="s">
        <v>84</v>
      </c>
      <c r="B174" s="5" t="s">
        <v>11</v>
      </c>
      <c r="C174" s="49">
        <v>210</v>
      </c>
      <c r="D174" s="49">
        <v>212</v>
      </c>
      <c r="E174" s="49">
        <v>211</v>
      </c>
      <c r="F174" s="49">
        <v>213</v>
      </c>
      <c r="G174" s="49">
        <v>215</v>
      </c>
      <c r="H174" s="49">
        <v>218</v>
      </c>
      <c r="I174" s="49">
        <v>218</v>
      </c>
      <c r="J174" s="49">
        <v>220</v>
      </c>
      <c r="K174" s="49">
        <v>223</v>
      </c>
    </row>
    <row r="175" spans="1:11" ht="63" x14ac:dyDescent="0.25">
      <c r="A175" s="41" t="s">
        <v>85</v>
      </c>
      <c r="B175" s="5" t="s">
        <v>8</v>
      </c>
      <c r="C175" s="30" t="s">
        <v>101</v>
      </c>
      <c r="D175" s="30" t="s">
        <v>106</v>
      </c>
      <c r="E175" s="30" t="s">
        <v>107</v>
      </c>
      <c r="F175" s="30" t="s">
        <v>108</v>
      </c>
      <c r="G175" s="30" t="s">
        <v>109</v>
      </c>
      <c r="H175" s="30" t="s">
        <v>110</v>
      </c>
      <c r="I175" s="30" t="s">
        <v>111</v>
      </c>
      <c r="J175" s="30" t="s">
        <v>112</v>
      </c>
      <c r="K175" s="30" t="s">
        <v>113</v>
      </c>
    </row>
    <row r="176" spans="1:11" ht="93" customHeight="1" x14ac:dyDescent="0.25">
      <c r="A176" s="41" t="s">
        <v>86</v>
      </c>
      <c r="B176" s="5" t="s">
        <v>8</v>
      </c>
      <c r="C176" s="9">
        <v>234.672</v>
      </c>
      <c r="D176" s="9">
        <v>462.3</v>
      </c>
      <c r="E176" s="9">
        <v>480.7</v>
      </c>
      <c r="F176" s="9">
        <v>481.4</v>
      </c>
      <c r="G176" s="9">
        <v>482.1</v>
      </c>
      <c r="H176" s="9">
        <v>487.3</v>
      </c>
      <c r="I176" s="9">
        <v>488.1</v>
      </c>
      <c r="J176" s="9">
        <v>490.4</v>
      </c>
      <c r="K176" s="9">
        <v>495.8</v>
      </c>
    </row>
    <row r="177" spans="1:11" ht="47.25" x14ac:dyDescent="0.25">
      <c r="A177" s="41" t="s">
        <v>87</v>
      </c>
      <c r="B177" s="5" t="s">
        <v>8</v>
      </c>
      <c r="C177" s="9">
        <v>336.3</v>
      </c>
      <c r="D177" s="9">
        <v>349.3</v>
      </c>
      <c r="E177" s="9">
        <v>362.4</v>
      </c>
      <c r="F177" s="9">
        <v>370.1</v>
      </c>
      <c r="G177" s="9">
        <v>383.3</v>
      </c>
      <c r="H177" s="9">
        <v>392.8</v>
      </c>
      <c r="I177" s="9">
        <v>401.1</v>
      </c>
      <c r="J177" s="9">
        <v>415.4</v>
      </c>
      <c r="K177" s="9">
        <v>422.3</v>
      </c>
    </row>
    <row r="178" spans="1:11" ht="63" x14ac:dyDescent="0.25">
      <c r="A178" s="41" t="s">
        <v>88</v>
      </c>
      <c r="B178" s="5" t="s">
        <v>45</v>
      </c>
      <c r="C178" s="9">
        <v>6.5</v>
      </c>
      <c r="D178" s="9">
        <v>6.6</v>
      </c>
      <c r="E178" s="9">
        <v>6.6</v>
      </c>
      <c r="F178" s="9">
        <v>6.6</v>
      </c>
      <c r="G178" s="9">
        <v>6.7</v>
      </c>
      <c r="H178" s="9">
        <v>6.7</v>
      </c>
      <c r="I178" s="9">
        <v>6.8</v>
      </c>
      <c r="J178" s="9">
        <v>6.8</v>
      </c>
      <c r="K178" s="9">
        <v>6.9</v>
      </c>
    </row>
    <row r="181" spans="1:11" ht="21" x14ac:dyDescent="0.35">
      <c r="A181" s="55" t="s">
        <v>95</v>
      </c>
      <c r="B181" s="55"/>
      <c r="C181" s="34"/>
      <c r="D181" s="34"/>
      <c r="E181" s="34"/>
      <c r="F181" s="34"/>
      <c r="G181" s="66" t="s">
        <v>96</v>
      </c>
      <c r="H181" s="66"/>
      <c r="I181" s="66"/>
      <c r="J181" s="66"/>
      <c r="K181" s="67"/>
    </row>
    <row r="182" spans="1:11" ht="18.75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</sheetData>
  <mergeCells count="21">
    <mergeCell ref="G181:K181"/>
    <mergeCell ref="K16:K17"/>
    <mergeCell ref="E1:K1"/>
    <mergeCell ref="E3:K3"/>
    <mergeCell ref="E4:K4"/>
    <mergeCell ref="E5:K5"/>
    <mergeCell ref="E6:K6"/>
    <mergeCell ref="E7:K7"/>
    <mergeCell ref="A11:K11"/>
    <mergeCell ref="A12:K12"/>
    <mergeCell ref="A15:A17"/>
    <mergeCell ref="B15:B17"/>
    <mergeCell ref="C16:C17"/>
    <mergeCell ref="D16:D17"/>
    <mergeCell ref="E16:E17"/>
    <mergeCell ref="F16:F17"/>
    <mergeCell ref="A10:K10"/>
    <mergeCell ref="G16:G17"/>
    <mergeCell ref="H16:H17"/>
    <mergeCell ref="I16:I17"/>
    <mergeCell ref="J16:J17"/>
  </mergeCells>
  <pageMargins left="0.70866141732283472" right="0.70866141732283472" top="0.74803149606299213" bottom="0.74803149606299213" header="0.31496062992125984" footer="0.31496062992125984"/>
  <pageSetup paperSize="9" scale="73" fitToHeight="7" orientation="landscape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2018-2024</vt:lpstr>
      <vt:lpstr>'прогноз 2018-2024'!Заголовки_для_печати</vt:lpstr>
      <vt:lpstr>'прогноз 2018-2024'!Область_печати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User</cp:lastModifiedBy>
  <cp:lastPrinted>2018-09-21T11:27:59Z</cp:lastPrinted>
  <dcterms:created xsi:type="dcterms:W3CDTF">2015-07-21T06:55:31Z</dcterms:created>
  <dcterms:modified xsi:type="dcterms:W3CDTF">2018-10-01T07:44:21Z</dcterms:modified>
</cp:coreProperties>
</file>