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 Р О Г Н О З Ы\2022\Общественное обсуждение\"/>
    </mc:Choice>
  </mc:AlternateContent>
  <bookViews>
    <workbookView xWindow="0" yWindow="0" windowWidth="28800" windowHeight="12330"/>
  </bookViews>
  <sheets>
    <sheet name="прогноз 2022-2025" sheetId="2" r:id="rId1"/>
  </sheets>
  <definedNames>
    <definedName name="_xlnm.Print_Titles" localSheetId="0">'прогноз 2022-2025'!$15:$17</definedName>
    <definedName name="_xlnm.Print_Area" localSheetId="0">'прогноз 2022-2025'!$A$1:$H$136</definedName>
  </definedNames>
  <calcPr calcId="162913"/>
</workbook>
</file>

<file path=xl/calcChain.xml><?xml version="1.0" encoding="utf-8"?>
<calcChain xmlns="http://schemas.openxmlformats.org/spreadsheetml/2006/main">
  <c r="F20" i="2" l="1"/>
  <c r="H121" i="2" l="1"/>
  <c r="G121" i="2"/>
  <c r="F121" i="2"/>
  <c r="E121" i="2"/>
  <c r="D121" i="2"/>
  <c r="F76" i="2" l="1"/>
  <c r="D60" i="2" l="1"/>
  <c r="C102" i="2"/>
  <c r="C100" i="2"/>
  <c r="C31" i="2"/>
  <c r="C29" i="2"/>
  <c r="E80" i="2" l="1"/>
  <c r="F80" i="2"/>
  <c r="D31" i="2" l="1"/>
  <c r="E31" i="2"/>
  <c r="F31" i="2"/>
  <c r="G31" i="2"/>
  <c r="H31" i="2"/>
  <c r="E102" i="2" l="1"/>
  <c r="F102" i="2"/>
  <c r="H97" i="2"/>
  <c r="H100" i="2"/>
  <c r="E100" i="2"/>
  <c r="D110" i="2" l="1"/>
  <c r="E110" i="2"/>
  <c r="F110" i="2"/>
  <c r="G110" i="2" l="1"/>
  <c r="H110" i="2"/>
  <c r="E112" i="2"/>
  <c r="H83" i="2" l="1"/>
  <c r="G83" i="2"/>
  <c r="F83" i="2"/>
  <c r="E83" i="2"/>
  <c r="D83" i="2"/>
  <c r="E99" i="2" l="1"/>
  <c r="G52" i="2" l="1"/>
  <c r="H116" i="2"/>
  <c r="G116" i="2"/>
  <c r="F116" i="2"/>
  <c r="E116" i="2"/>
  <c r="D116" i="2"/>
  <c r="H128" i="2"/>
  <c r="G128" i="2"/>
  <c r="F128" i="2"/>
  <c r="E128" i="2"/>
  <c r="D128" i="2"/>
  <c r="E60" i="2" l="1"/>
  <c r="F60" i="2"/>
  <c r="G60" i="2"/>
  <c r="H60" i="2"/>
  <c r="E130" i="2" l="1"/>
  <c r="F130" i="2"/>
  <c r="G130" i="2"/>
  <c r="H130" i="2"/>
  <c r="D130" i="2"/>
  <c r="E126" i="2"/>
  <c r="F126" i="2"/>
  <c r="G126" i="2"/>
  <c r="H126" i="2"/>
  <c r="D126" i="2"/>
  <c r="E124" i="2"/>
  <c r="F124" i="2"/>
  <c r="G124" i="2"/>
  <c r="H124" i="2"/>
  <c r="D124" i="2"/>
  <c r="E85" i="2" l="1"/>
  <c r="F85" i="2"/>
  <c r="G85" i="2"/>
  <c r="H85" i="2"/>
  <c r="E114" i="2"/>
  <c r="F114" i="2"/>
  <c r="G114" i="2"/>
  <c r="H114" i="2"/>
  <c r="D114" i="2"/>
  <c r="F112" i="2"/>
  <c r="G112" i="2"/>
  <c r="H112" i="2"/>
  <c r="D112" i="2"/>
  <c r="H29" i="2"/>
  <c r="G29" i="2"/>
  <c r="F29" i="2"/>
  <c r="E29" i="2"/>
  <c r="D29" i="2"/>
  <c r="D102" i="2"/>
  <c r="E103" i="2" s="1"/>
  <c r="G102" i="2"/>
  <c r="H102" i="2"/>
  <c r="F99" i="2"/>
  <c r="G99" i="2"/>
  <c r="H99" i="2"/>
  <c r="D99" i="2"/>
  <c r="E97" i="2"/>
  <c r="F97" i="2"/>
  <c r="G97" i="2"/>
  <c r="D97" i="2"/>
  <c r="E95" i="2"/>
  <c r="F95" i="2"/>
  <c r="G95" i="2"/>
  <c r="H95" i="2"/>
  <c r="D95" i="2"/>
  <c r="E93" i="2"/>
  <c r="F93" i="2"/>
  <c r="G93" i="2"/>
  <c r="H93" i="2"/>
  <c r="D93" i="2"/>
  <c r="D100" i="2"/>
  <c r="E101" i="2" s="1"/>
  <c r="F100" i="2"/>
  <c r="G100" i="2"/>
  <c r="E108" i="2"/>
  <c r="F108" i="2"/>
  <c r="G108" i="2"/>
  <c r="H108" i="2"/>
  <c r="D108" i="2"/>
  <c r="E106" i="2"/>
  <c r="F106" i="2"/>
  <c r="G106" i="2"/>
  <c r="H106" i="2"/>
  <c r="D106" i="2"/>
  <c r="G80" i="2"/>
  <c r="H80" i="2"/>
  <c r="D80" i="2"/>
  <c r="E78" i="2"/>
  <c r="F78" i="2"/>
  <c r="G78" i="2"/>
  <c r="H78" i="2"/>
  <c r="D78" i="2"/>
  <c r="E76" i="2"/>
  <c r="G76" i="2"/>
  <c r="H76" i="2"/>
  <c r="D76" i="2"/>
  <c r="H30" i="2" l="1"/>
  <c r="H103" i="2"/>
  <c r="F103" i="2"/>
  <c r="G101" i="2"/>
  <c r="H101" i="2"/>
  <c r="F101" i="2"/>
  <c r="G103" i="2"/>
  <c r="E54" i="2"/>
  <c r="F54" i="2"/>
  <c r="G54" i="2"/>
  <c r="H54" i="2"/>
  <c r="D54" i="2"/>
  <c r="E52" i="2"/>
  <c r="F52" i="2"/>
  <c r="H52" i="2"/>
  <c r="D52" i="2"/>
  <c r="E48" i="2"/>
  <c r="F48" i="2"/>
  <c r="G48" i="2"/>
  <c r="H48" i="2"/>
  <c r="E46" i="2"/>
  <c r="F46" i="2"/>
  <c r="G46" i="2"/>
  <c r="H46" i="2"/>
  <c r="D48" i="2"/>
  <c r="D46" i="2"/>
  <c r="E44" i="2"/>
  <c r="F44" i="2"/>
  <c r="G44" i="2"/>
  <c r="H44" i="2"/>
  <c r="D44" i="2"/>
  <c r="E42" i="2"/>
  <c r="F42" i="2"/>
  <c r="G42" i="2"/>
  <c r="H42" i="2"/>
  <c r="D42" i="2"/>
  <c r="E40" i="2"/>
  <c r="F40" i="2"/>
  <c r="G40" i="2"/>
  <c r="H40" i="2"/>
  <c r="D40" i="2"/>
  <c r="E38" i="2"/>
  <c r="F38" i="2"/>
  <c r="G38" i="2"/>
  <c r="H38" i="2"/>
  <c r="D38" i="2"/>
  <c r="E36" i="2"/>
  <c r="F36" i="2"/>
  <c r="G36" i="2"/>
  <c r="H36" i="2"/>
  <c r="D36" i="2"/>
  <c r="E34" i="2"/>
  <c r="F34" i="2"/>
  <c r="G34" i="2"/>
  <c r="H34" i="2"/>
  <c r="D34" i="2"/>
  <c r="E32" i="2"/>
  <c r="F32" i="2"/>
  <c r="G32" i="2"/>
  <c r="H32" i="2"/>
  <c r="E30" i="2"/>
  <c r="F30" i="2"/>
  <c r="G30" i="2"/>
  <c r="E28" i="2"/>
  <c r="F28" i="2"/>
  <c r="G28" i="2"/>
  <c r="H28" i="2"/>
  <c r="D28" i="2"/>
  <c r="E26" i="2"/>
  <c r="F26" i="2"/>
  <c r="G26" i="2"/>
  <c r="H26" i="2"/>
  <c r="D26" i="2"/>
  <c r="E24" i="2"/>
  <c r="F24" i="2"/>
  <c r="G24" i="2"/>
  <c r="H24" i="2"/>
  <c r="D24" i="2"/>
  <c r="E22" i="2"/>
  <c r="F22" i="2"/>
  <c r="G22" i="2"/>
  <c r="H22" i="2"/>
  <c r="D22" i="2"/>
  <c r="H20" i="2" l="1"/>
  <c r="G20" i="2"/>
  <c r="D20" i="2"/>
  <c r="E20" i="2"/>
  <c r="D32" i="2"/>
  <c r="D30" i="2"/>
</calcChain>
</file>

<file path=xl/sharedStrings.xml><?xml version="1.0" encoding="utf-8"?>
<sst xmlns="http://schemas.openxmlformats.org/spreadsheetml/2006/main" count="263" uniqueCount="80">
  <si>
    <t>Показатели</t>
  </si>
  <si>
    <t>Единица измерения</t>
  </si>
  <si>
    <t>отчет</t>
  </si>
  <si>
    <t>оценка</t>
  </si>
  <si>
    <t>1. Население</t>
  </si>
  <si>
    <t>тыс.чел.</t>
  </si>
  <si>
    <t xml:space="preserve">млн. руб. </t>
  </si>
  <si>
    <t>млн. руб.</t>
  </si>
  <si>
    <t>тыс. кв. м. в общей площади</t>
  </si>
  <si>
    <t>%</t>
  </si>
  <si>
    <t>единиц</t>
  </si>
  <si>
    <t>руб.</t>
  </si>
  <si>
    <t>темп роста</t>
  </si>
  <si>
    <t>Родившиеся</t>
  </si>
  <si>
    <t>Умершие</t>
  </si>
  <si>
    <t>Прибывшие на территорию</t>
  </si>
  <si>
    <t>Выбывшие за пределы территории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</si>
  <si>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</si>
  <si>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</si>
  <si>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</si>
  <si>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</si>
  <si>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</si>
  <si>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</si>
  <si>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</si>
  <si>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</si>
  <si>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</si>
  <si>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</si>
  <si>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</si>
  <si>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</si>
  <si>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</si>
  <si>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</si>
  <si>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</si>
  <si>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</si>
  <si>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</si>
  <si>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человек</t>
  </si>
  <si>
    <t>10. Инвестиции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</si>
  <si>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</si>
  <si>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</si>
  <si>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</si>
  <si>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</si>
  <si>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Численность работников, в том числе:</t>
  </si>
  <si>
    <t xml:space="preserve">Среднемесячная заработная плата, в том числе: 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</si>
  <si>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</si>
  <si>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</si>
  <si>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</si>
  <si>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9. Малое и среднее предпринимательство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</si>
  <si>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</si>
  <si>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</si>
  <si>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</si>
  <si>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</si>
  <si>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ПРИЛОЖЕНИЕ № 1</t>
  </si>
  <si>
    <t xml:space="preserve">ПРОГНОЗ  </t>
  </si>
  <si>
    <t>% в сопост.ценах</t>
  </si>
  <si>
    <t>в том числе доходы коллективных средств размещения</t>
  </si>
  <si>
    <t>Обеспечение электрической энергией, газом и паром</t>
  </si>
  <si>
    <t>Водоснабжение, водоотведение, сбор и утилизация отходов</t>
  </si>
  <si>
    <t>Фонд заработной платы, в том числе:</t>
  </si>
  <si>
    <t>прогноз (базовый вариант)</t>
  </si>
  <si>
    <t>Инвестиции в основной капитал, в том числе:</t>
  </si>
  <si>
    <t>Реальная заработная плата в % к пред. году</t>
  </si>
  <si>
    <t>12. Фонд заработной платы, среднемесячная заработная плата и численность работников</t>
  </si>
  <si>
    <t>Количество малых и средних предприятий (юридических лиц)</t>
  </si>
  <si>
    <t>Среднесписочная численность работников (без внешних совместителей) малых и средних предприятий (юридических лиц)</t>
  </si>
  <si>
    <t>Заместитель главы</t>
  </si>
  <si>
    <t xml:space="preserve">муниципального образования </t>
  </si>
  <si>
    <t>Л.В. Криворучко</t>
  </si>
  <si>
    <t>от _____________ №_______________</t>
  </si>
  <si>
    <t xml:space="preserve">социально-экономического развития  муниципального образования Темрюкский район </t>
  </si>
  <si>
    <t>х</t>
  </si>
  <si>
    <t>13. Основные фонды</t>
  </si>
  <si>
    <t>Доля населения с доходами ниже прожиточного минимума</t>
  </si>
  <si>
    <t>% ко всему населению</t>
  </si>
  <si>
    <t xml:space="preserve">Среднегодовой уровень регистрируемой безработицы </t>
  </si>
  <si>
    <t>% к численности рабочей силы</t>
  </si>
  <si>
    <t>Среднегодовая численность занятых в экономике</t>
  </si>
  <si>
    <t xml:space="preserve">% </t>
  </si>
  <si>
    <t xml:space="preserve">на среднесрочный период на 2023 год и плановый период                           2024-2025 годов </t>
  </si>
  <si>
    <t>Наличие основных фондов по полной учетной балансовой стоимости на конец года - всего</t>
  </si>
  <si>
    <t>Среднегодовая численность постоянного населения:</t>
  </si>
  <si>
    <t>3. Объем продукции сельского хозяйства всех сельхозпроизводителей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</si>
</sst>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00_ ;\-#,##0.000\ "/>
    <numFmt numFmtId="169" formatCode="#,##0.0_ ;\-#,##0.0\ "/>
    <numFmt numFmtId="170" formatCode="_-* #,##0_р_._-;\-* #,##0_р_._-;_-* &quot;-&quot;??_р_._-;_-@_-"/>
    <numFmt numFmtId="171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/>
    <xf numFmtId="165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Continuous" vertical="center" wrapText="1"/>
    </xf>
    <xf numFmtId="0" fontId="16" fillId="0" borderId="1" xfId="1" applyFont="1" applyFill="1" applyBorder="1" applyAlignment="1" applyProtection="1">
      <alignment horizontal="left" vertical="center" wrapText="1" shrinkToFit="1"/>
    </xf>
    <xf numFmtId="0" fontId="16" fillId="0" borderId="1" xfId="1" applyFont="1" applyFill="1" applyBorder="1" applyAlignment="1" applyProtection="1">
      <alignment horizontal="center" vertical="center" wrapText="1"/>
    </xf>
    <xf numFmtId="4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1" applyFont="1" applyFill="1" applyBorder="1" applyAlignment="1" applyProtection="1">
      <alignment horizontal="right" vertical="center" wrapText="1" shrinkToFit="1"/>
    </xf>
    <xf numFmtId="166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1" applyNumberFormat="1" applyFont="1" applyFill="1" applyBorder="1" applyAlignment="1" applyProtection="1">
      <alignment horizontal="right" vertical="center" wrapText="1"/>
    </xf>
    <xf numFmtId="0" fontId="21" fillId="0" borderId="1" xfId="1" applyFont="1" applyFill="1" applyBorder="1" applyAlignment="1">
      <alignment horizontal="right" vertical="center" wrapText="1" shrinkToFit="1"/>
    </xf>
    <xf numFmtId="0" fontId="16" fillId="0" borderId="1" xfId="1" applyFont="1" applyFill="1" applyBorder="1" applyAlignment="1">
      <alignment horizontal="center" vertical="center" wrapText="1" shrinkToFi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/>
    <xf numFmtId="0" fontId="25" fillId="0" borderId="0" xfId="0" applyFont="1"/>
    <xf numFmtId="165" fontId="19" fillId="0" borderId="1" xfId="1" applyNumberFormat="1" applyFont="1" applyFill="1" applyBorder="1" applyAlignment="1" applyProtection="1">
      <alignment vertical="center" wrapText="1"/>
    </xf>
    <xf numFmtId="169" fontId="16" fillId="0" borderId="1" xfId="1" applyNumberFormat="1" applyFont="1" applyFill="1" applyBorder="1" applyAlignment="1" applyProtection="1">
      <alignment horizontal="right" wrapText="1"/>
      <protection locked="0"/>
    </xf>
    <xf numFmtId="165" fontId="19" fillId="0" borderId="1" xfId="1" applyNumberFormat="1" applyFont="1" applyFill="1" applyBorder="1" applyAlignment="1" applyProtection="1">
      <alignment horizontal="right" vertical="center" wrapText="1"/>
    </xf>
    <xf numFmtId="1" fontId="19" fillId="0" borderId="1" xfId="1" applyNumberFormat="1" applyFont="1" applyFill="1" applyBorder="1" applyAlignment="1" applyProtection="1">
      <alignment horizontal="right" vertical="center" wrapText="1"/>
    </xf>
    <xf numFmtId="0" fontId="16" fillId="0" borderId="1" xfId="1" applyFont="1" applyFill="1" applyBorder="1" applyAlignment="1">
      <alignment horizontal="left" vertical="center" wrapText="1" shrinkToFit="1"/>
    </xf>
    <xf numFmtId="167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1" applyNumberFormat="1" applyFont="1" applyFill="1" applyBorder="1" applyAlignment="1" applyProtection="1">
      <alignment horizontal="right" wrapText="1"/>
      <protection locked="0"/>
    </xf>
    <xf numFmtId="0" fontId="19" fillId="0" borderId="1" xfId="1" applyFont="1" applyFill="1" applyBorder="1" applyAlignment="1" applyProtection="1">
      <alignment horizontal="left" vertical="center" wrapText="1" shrinkToFit="1"/>
    </xf>
    <xf numFmtId="168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1" applyFont="1" applyFill="1" applyBorder="1" applyAlignment="1" applyProtection="1">
      <alignment horizontal="right" vertical="center" wrapText="1" shrinkToFit="1"/>
    </xf>
    <xf numFmtId="165" fontId="4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/>
    <xf numFmtId="0" fontId="16" fillId="0" borderId="1" xfId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/>
    <xf numFmtId="170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9" fillId="0" borderId="1" xfId="0" applyNumberFormat="1" applyFont="1" applyFill="1" applyBorder="1" applyAlignment="1">
      <alignment horizontal="right"/>
    </xf>
    <xf numFmtId="1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1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1" xfId="1" applyFont="1" applyFill="1" applyBorder="1" applyAlignment="1" applyProtection="1">
      <alignment horizontal="center" wrapText="1"/>
    </xf>
    <xf numFmtId="0" fontId="23" fillId="0" borderId="0" xfId="0" applyFont="1" applyAlignment="1">
      <alignment horizontal="right"/>
    </xf>
    <xf numFmtId="0" fontId="0" fillId="0" borderId="0" xfId="0" applyAlignment="1"/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view="pageBreakPreview" zoomScaleNormal="100" zoomScaleSheetLayoutView="100" workbookViewId="0">
      <selection activeCell="D84" sqref="D84"/>
    </sheetView>
  </sheetViews>
  <sheetFormatPr defaultColWidth="44.140625" defaultRowHeight="15.75" x14ac:dyDescent="0.25"/>
  <cols>
    <col min="1" max="1" width="40.5703125" style="1" customWidth="1"/>
    <col min="2" max="2" width="17.140625" style="1" customWidth="1"/>
    <col min="3" max="3" width="14.5703125" style="1" customWidth="1"/>
    <col min="4" max="5" width="14.7109375" style="1" customWidth="1"/>
    <col min="6" max="7" width="14.28515625" style="1" customWidth="1"/>
    <col min="8" max="8" width="14.5703125" style="1" customWidth="1"/>
    <col min="9" max="16384" width="44.140625" style="1"/>
  </cols>
  <sheetData>
    <row r="1" spans="1:9" ht="27.75" x14ac:dyDescent="0.4">
      <c r="A1" s="16"/>
      <c r="B1" s="16"/>
      <c r="C1" s="16"/>
      <c r="D1" s="16"/>
      <c r="E1" s="54" t="s">
        <v>50</v>
      </c>
      <c r="F1" s="47"/>
      <c r="G1" s="47"/>
      <c r="H1" s="47"/>
      <c r="I1" s="20"/>
    </row>
    <row r="2" spans="1:9" ht="27.75" x14ac:dyDescent="0.4">
      <c r="A2" s="16"/>
      <c r="B2" s="16"/>
      <c r="C2" s="16"/>
      <c r="D2" s="16"/>
      <c r="E2" s="17"/>
      <c r="F2" s="21"/>
      <c r="G2" s="21"/>
      <c r="H2" s="21"/>
    </row>
    <row r="3" spans="1:9" ht="27.75" x14ac:dyDescent="0.4">
      <c r="A3" s="16"/>
      <c r="B3" s="16"/>
      <c r="C3" s="16"/>
      <c r="D3" s="16"/>
      <c r="E3" s="54" t="s">
        <v>48</v>
      </c>
      <c r="F3" s="56"/>
      <c r="G3" s="56"/>
      <c r="H3" s="56"/>
      <c r="I3" s="19"/>
    </row>
    <row r="4" spans="1:9" ht="27.75" x14ac:dyDescent="0.4">
      <c r="A4" s="16"/>
      <c r="B4" s="16"/>
      <c r="C4" s="16"/>
      <c r="D4" s="16"/>
      <c r="E4" s="54" t="s">
        <v>49</v>
      </c>
      <c r="F4" s="47"/>
      <c r="G4" s="47"/>
      <c r="H4" s="47"/>
    </row>
    <row r="5" spans="1:9" ht="27.75" x14ac:dyDescent="0.4">
      <c r="A5" s="16"/>
      <c r="B5" s="16"/>
      <c r="C5" s="16"/>
      <c r="D5" s="16"/>
      <c r="E5" s="54" t="s">
        <v>46</v>
      </c>
      <c r="F5" s="47"/>
      <c r="G5" s="47"/>
      <c r="H5" s="47"/>
      <c r="I5" s="19"/>
    </row>
    <row r="6" spans="1:9" ht="27.75" x14ac:dyDescent="0.4">
      <c r="A6" s="16"/>
      <c r="B6" s="16"/>
      <c r="C6" s="16"/>
      <c r="D6" s="16"/>
      <c r="E6" s="54" t="s">
        <v>47</v>
      </c>
      <c r="F6" s="47"/>
      <c r="G6" s="47"/>
      <c r="H6" s="47"/>
      <c r="I6" s="19"/>
    </row>
    <row r="7" spans="1:9" ht="27.75" x14ac:dyDescent="0.4">
      <c r="A7" s="16"/>
      <c r="B7" s="16"/>
      <c r="C7" s="16"/>
      <c r="D7" s="16"/>
      <c r="E7" s="55" t="s">
        <v>66</v>
      </c>
      <c r="F7" s="47"/>
      <c r="G7" s="47"/>
      <c r="H7" s="47"/>
      <c r="I7" s="18"/>
    </row>
    <row r="8" spans="1:9" ht="23.25" x14ac:dyDescent="0.35">
      <c r="A8" s="16"/>
      <c r="B8" s="16"/>
      <c r="C8" s="16"/>
      <c r="D8" s="16"/>
      <c r="E8" s="16"/>
      <c r="F8" s="16"/>
      <c r="G8" s="16"/>
      <c r="H8" s="16"/>
    </row>
    <row r="9" spans="1:9" ht="23.25" x14ac:dyDescent="0.35">
      <c r="A9" s="16"/>
      <c r="B9" s="16"/>
      <c r="C9" s="16"/>
      <c r="D9" s="16"/>
      <c r="E9" s="16"/>
      <c r="F9" s="16"/>
      <c r="G9" s="16"/>
      <c r="H9" s="16"/>
    </row>
    <row r="10" spans="1:9" ht="28.5" x14ac:dyDescent="0.45">
      <c r="A10" s="43" t="s">
        <v>51</v>
      </c>
      <c r="B10" s="44"/>
      <c r="C10" s="44"/>
      <c r="D10" s="44"/>
      <c r="E10" s="44"/>
      <c r="F10" s="44"/>
      <c r="G10" s="44"/>
      <c r="H10" s="44"/>
    </row>
    <row r="11" spans="1:9" ht="56.25" customHeight="1" x14ac:dyDescent="0.25">
      <c r="A11" s="50" t="s">
        <v>67</v>
      </c>
      <c r="B11" s="50"/>
      <c r="C11" s="50"/>
      <c r="D11" s="50"/>
      <c r="E11" s="50"/>
      <c r="F11" s="50"/>
      <c r="G11" s="50"/>
      <c r="H11" s="50"/>
    </row>
    <row r="12" spans="1:9" ht="49.5" customHeight="1" x14ac:dyDescent="0.25">
      <c r="A12" s="50" t="s">
        <v>76</v>
      </c>
      <c r="B12" s="50"/>
      <c r="C12" s="50"/>
      <c r="D12" s="50"/>
      <c r="E12" s="50"/>
      <c r="F12" s="50"/>
      <c r="G12" s="50"/>
      <c r="H12" s="50"/>
    </row>
    <row r="13" spans="1:9" ht="13.9" customHeight="1" x14ac:dyDescent="0.25">
      <c r="A13" s="3"/>
      <c r="B13" s="48"/>
      <c r="C13" s="49"/>
      <c r="D13" s="49"/>
      <c r="E13" s="49"/>
      <c r="F13" s="49"/>
      <c r="G13" s="3"/>
      <c r="H13" s="3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ht="18.75" x14ac:dyDescent="0.25">
      <c r="A15" s="51" t="s">
        <v>0</v>
      </c>
      <c r="B15" s="51" t="s">
        <v>1</v>
      </c>
      <c r="C15" s="4" t="s">
        <v>2</v>
      </c>
      <c r="D15" s="5" t="s">
        <v>2</v>
      </c>
      <c r="E15" s="5" t="s">
        <v>3</v>
      </c>
      <c r="F15" s="5" t="s">
        <v>57</v>
      </c>
      <c r="G15" s="5"/>
      <c r="H15" s="5"/>
    </row>
    <row r="16" spans="1:9" ht="15.75" customHeight="1" x14ac:dyDescent="0.25">
      <c r="A16" s="51"/>
      <c r="B16" s="51"/>
      <c r="C16" s="52">
        <v>2020</v>
      </c>
      <c r="D16" s="52">
        <v>2021</v>
      </c>
      <c r="E16" s="52">
        <v>2022</v>
      </c>
      <c r="F16" s="52">
        <v>2023</v>
      </c>
      <c r="G16" s="45">
        <v>2024</v>
      </c>
      <c r="H16" s="45">
        <v>2025</v>
      </c>
    </row>
    <row r="17" spans="1:8" ht="15.75" customHeight="1" x14ac:dyDescent="0.25">
      <c r="A17" s="51"/>
      <c r="B17" s="51"/>
      <c r="C17" s="53"/>
      <c r="D17" s="53"/>
      <c r="E17" s="53"/>
      <c r="F17" s="53"/>
      <c r="G17" s="45"/>
      <c r="H17" s="45"/>
    </row>
    <row r="18" spans="1:8" ht="18.75" x14ac:dyDescent="0.25">
      <c r="A18" s="6" t="s">
        <v>4</v>
      </c>
      <c r="B18" s="7"/>
      <c r="C18" s="8"/>
      <c r="D18" s="8"/>
      <c r="E18" s="8"/>
      <c r="F18" s="8"/>
      <c r="G18" s="8"/>
      <c r="H18" s="8"/>
    </row>
    <row r="19" spans="1:8" ht="37.5" x14ac:dyDescent="0.25">
      <c r="A19" s="31" t="s">
        <v>78</v>
      </c>
      <c r="B19" s="7" t="s">
        <v>5</v>
      </c>
      <c r="C19" s="32">
        <v>127.476</v>
      </c>
      <c r="D19" s="32">
        <v>126.63200000000001</v>
      </c>
      <c r="E19" s="32">
        <v>125.907</v>
      </c>
      <c r="F19" s="32">
        <v>125.833</v>
      </c>
      <c r="G19" s="32">
        <v>125.718</v>
      </c>
      <c r="H19" s="32">
        <v>125.913</v>
      </c>
    </row>
    <row r="20" spans="1:8" ht="18.75" x14ac:dyDescent="0.25">
      <c r="A20" s="33" t="s">
        <v>12</v>
      </c>
      <c r="B20" s="7" t="s">
        <v>9</v>
      </c>
      <c r="C20" s="9" t="s">
        <v>68</v>
      </c>
      <c r="D20" s="9">
        <f>D19/C19*100</f>
        <v>99.337914587843983</v>
      </c>
      <c r="E20" s="9">
        <f t="shared" ref="E20:H20" si="0">E19/D19*100</f>
        <v>99.427474887864037</v>
      </c>
      <c r="F20" s="9">
        <f t="shared" si="0"/>
        <v>99.941226460800436</v>
      </c>
      <c r="G20" s="9">
        <f t="shared" si="0"/>
        <v>99.908609029427893</v>
      </c>
      <c r="H20" s="9">
        <f t="shared" si="0"/>
        <v>100.15510905359615</v>
      </c>
    </row>
    <row r="21" spans="1:8" ht="18.75" x14ac:dyDescent="0.25">
      <c r="A21" s="31" t="s">
        <v>13</v>
      </c>
      <c r="B21" s="7" t="s">
        <v>5</v>
      </c>
      <c r="C21" s="32">
        <v>1.101</v>
      </c>
      <c r="D21" s="32">
        <v>1.123</v>
      </c>
      <c r="E21" s="32">
        <v>1.091</v>
      </c>
      <c r="F21" s="32">
        <v>1.1020000000000001</v>
      </c>
      <c r="G21" s="32">
        <v>1.113</v>
      </c>
      <c r="H21" s="32">
        <v>1.1240000000000001</v>
      </c>
    </row>
    <row r="22" spans="1:8" ht="18.75" x14ac:dyDescent="0.25">
      <c r="A22" s="33" t="s">
        <v>12</v>
      </c>
      <c r="B22" s="7" t="s">
        <v>9</v>
      </c>
      <c r="C22" s="9" t="s">
        <v>68</v>
      </c>
      <c r="D22" s="9">
        <f>D21/C21*100</f>
        <v>101.99818346957312</v>
      </c>
      <c r="E22" s="9">
        <f t="shared" ref="E22:H22" si="1">E21/D21*100</f>
        <v>97.150489759572565</v>
      </c>
      <c r="F22" s="9">
        <f t="shared" si="1"/>
        <v>101.0082493125573</v>
      </c>
      <c r="G22" s="9">
        <f t="shared" si="1"/>
        <v>100.99818511796732</v>
      </c>
      <c r="H22" s="9">
        <f t="shared" si="1"/>
        <v>100.98831985624439</v>
      </c>
    </row>
    <row r="23" spans="1:8" ht="18.75" x14ac:dyDescent="0.25">
      <c r="A23" s="31" t="s">
        <v>14</v>
      </c>
      <c r="B23" s="7" t="s">
        <v>5</v>
      </c>
      <c r="C23" s="32">
        <v>1.7929999999999999</v>
      </c>
      <c r="D23" s="32">
        <v>2.1469999999999998</v>
      </c>
      <c r="E23" s="32">
        <v>2.0430000000000001</v>
      </c>
      <c r="F23" s="32">
        <v>2.0019999999999998</v>
      </c>
      <c r="G23" s="32">
        <v>1.962</v>
      </c>
      <c r="H23" s="32">
        <v>1.923</v>
      </c>
    </row>
    <row r="24" spans="1:8" ht="18.75" x14ac:dyDescent="0.25">
      <c r="A24" s="33" t="s">
        <v>12</v>
      </c>
      <c r="B24" s="7" t="s">
        <v>9</v>
      </c>
      <c r="C24" s="9" t="s">
        <v>68</v>
      </c>
      <c r="D24" s="9">
        <f>D23/C23*100</f>
        <v>119.74344673731177</v>
      </c>
      <c r="E24" s="9">
        <f t="shared" ref="E24:H24" si="2">E23/D23*100</f>
        <v>95.15603167210061</v>
      </c>
      <c r="F24" s="9">
        <f t="shared" si="2"/>
        <v>97.993147332354354</v>
      </c>
      <c r="G24" s="9">
        <f t="shared" si="2"/>
        <v>98.001998001998018</v>
      </c>
      <c r="H24" s="9">
        <f t="shared" si="2"/>
        <v>98.012232415902147</v>
      </c>
    </row>
    <row r="25" spans="1:8" ht="18.75" x14ac:dyDescent="0.25">
      <c r="A25" s="31" t="s">
        <v>15</v>
      </c>
      <c r="B25" s="7" t="s">
        <v>5</v>
      </c>
      <c r="C25" s="32">
        <v>4.9169999999999998</v>
      </c>
      <c r="D25" s="32">
        <v>5.5289999999999999</v>
      </c>
      <c r="E25" s="32">
        <v>5.4870000000000001</v>
      </c>
      <c r="F25" s="32">
        <v>5.1280000000000001</v>
      </c>
      <c r="G25" s="32">
        <v>5.3</v>
      </c>
      <c r="H25" s="32">
        <v>5.3209999999999997</v>
      </c>
    </row>
    <row r="26" spans="1:8" ht="18.75" x14ac:dyDescent="0.25">
      <c r="A26" s="33" t="s">
        <v>12</v>
      </c>
      <c r="B26" s="7" t="s">
        <v>9</v>
      </c>
      <c r="C26" s="9" t="s">
        <v>68</v>
      </c>
      <c r="D26" s="9">
        <f>D25/C25*100</f>
        <v>112.44661378889566</v>
      </c>
      <c r="E26" s="9">
        <f t="shared" ref="E26:H26" si="3">E25/D25*100</f>
        <v>99.240368963646233</v>
      </c>
      <c r="F26" s="9">
        <f t="shared" si="3"/>
        <v>93.45726262073994</v>
      </c>
      <c r="G26" s="9">
        <f t="shared" si="3"/>
        <v>103.3541341653666</v>
      </c>
      <c r="H26" s="9">
        <f t="shared" si="3"/>
        <v>100.39622641509433</v>
      </c>
    </row>
    <row r="27" spans="1:8" ht="37.5" x14ac:dyDescent="0.25">
      <c r="A27" s="31" t="s">
        <v>16</v>
      </c>
      <c r="B27" s="7" t="s">
        <v>5</v>
      </c>
      <c r="C27" s="32">
        <v>4.1669999999999998</v>
      </c>
      <c r="D27" s="32">
        <v>4.1779999999999999</v>
      </c>
      <c r="E27" s="32">
        <v>4.3280000000000003</v>
      </c>
      <c r="F27" s="32">
        <v>4.5819999999999999</v>
      </c>
      <c r="G27" s="32">
        <v>4.3280000000000003</v>
      </c>
      <c r="H27" s="32">
        <v>4.2549999999999999</v>
      </c>
    </row>
    <row r="28" spans="1:8" ht="18.75" x14ac:dyDescent="0.25">
      <c r="A28" s="33" t="s">
        <v>12</v>
      </c>
      <c r="B28" s="7" t="s">
        <v>9</v>
      </c>
      <c r="C28" s="9" t="s">
        <v>68</v>
      </c>
      <c r="D28" s="9">
        <f>D27/C27*100</f>
        <v>100.26397888168947</v>
      </c>
      <c r="E28" s="9">
        <f t="shared" ref="E28:H28" si="4">E27/D27*100</f>
        <v>103.59023456199139</v>
      </c>
      <c r="F28" s="9">
        <f t="shared" si="4"/>
        <v>105.86876155268021</v>
      </c>
      <c r="G28" s="9">
        <f t="shared" si="4"/>
        <v>94.456569183762568</v>
      </c>
      <c r="H28" s="9">
        <f t="shared" si="4"/>
        <v>98.313308687615518</v>
      </c>
    </row>
    <row r="29" spans="1:8" ht="37.5" x14ac:dyDescent="0.25">
      <c r="A29" s="6" t="s">
        <v>19</v>
      </c>
      <c r="B29" s="7" t="s">
        <v>7</v>
      </c>
      <c r="C29" s="9">
        <f t="shared" ref="C29" si="5">C33+C37+C41+C45</f>
        <v>62911.593000000001</v>
      </c>
      <c r="D29" s="9">
        <f t="shared" ref="D29:H29" si="6">D33+D37+D41+D45</f>
        <v>84259.642000000007</v>
      </c>
      <c r="E29" s="9">
        <f t="shared" si="6"/>
        <v>107140.105</v>
      </c>
      <c r="F29" s="9">
        <f t="shared" si="6"/>
        <v>112896.211</v>
      </c>
      <c r="G29" s="9">
        <f t="shared" si="6"/>
        <v>119831.54300000001</v>
      </c>
      <c r="H29" s="9">
        <f t="shared" si="6"/>
        <v>130225.32399999999</v>
      </c>
    </row>
    <row r="30" spans="1:8" ht="18.75" x14ac:dyDescent="0.25">
      <c r="A30" s="10" t="s">
        <v>12</v>
      </c>
      <c r="B30" s="7" t="s">
        <v>9</v>
      </c>
      <c r="C30" s="9" t="s">
        <v>68</v>
      </c>
      <c r="D30" s="9">
        <f>D29/C29*100</f>
        <v>133.93341033345001</v>
      </c>
      <c r="E30" s="9">
        <f t="shared" ref="E30:H30" si="7">E29/D29*100</f>
        <v>127.15471186075061</v>
      </c>
      <c r="F30" s="9">
        <f t="shared" si="7"/>
        <v>105.37250360170918</v>
      </c>
      <c r="G30" s="9">
        <f t="shared" si="7"/>
        <v>106.14310430666269</v>
      </c>
      <c r="H30" s="9">
        <f t="shared" si="7"/>
        <v>108.67366032330904</v>
      </c>
    </row>
    <row r="31" spans="1:8" ht="37.5" x14ac:dyDescent="0.25">
      <c r="A31" s="6" t="s">
        <v>20</v>
      </c>
      <c r="B31" s="7" t="s">
        <v>7</v>
      </c>
      <c r="C31" s="9">
        <f t="shared" ref="C31" si="8">C35+C39+C43+C47</f>
        <v>60844.511000000006</v>
      </c>
      <c r="D31" s="9">
        <f t="shared" ref="D31:H31" si="9">D35+D39+D43+D47</f>
        <v>81596.846999999994</v>
      </c>
      <c r="E31" s="9">
        <f t="shared" si="9"/>
        <v>103930.936</v>
      </c>
      <c r="F31" s="9">
        <f t="shared" si="9"/>
        <v>109490.595</v>
      </c>
      <c r="G31" s="9">
        <f t="shared" si="9"/>
        <v>116177.66499999999</v>
      </c>
      <c r="H31" s="9">
        <f t="shared" si="9"/>
        <v>126222.387</v>
      </c>
    </row>
    <row r="32" spans="1:8" ht="18.75" x14ac:dyDescent="0.25">
      <c r="A32" s="10" t="s">
        <v>12</v>
      </c>
      <c r="B32" s="7" t="s">
        <v>9</v>
      </c>
      <c r="C32" s="9" t="s">
        <v>68</v>
      </c>
      <c r="D32" s="9">
        <f>D31/C31*100</f>
        <v>134.10716210703046</v>
      </c>
      <c r="E32" s="9">
        <f t="shared" ref="E32:H32" si="10">E31/D31*100</f>
        <v>127.37126472546177</v>
      </c>
      <c r="F32" s="9">
        <f t="shared" si="10"/>
        <v>105.34937836026033</v>
      </c>
      <c r="G32" s="9">
        <f t="shared" si="10"/>
        <v>106.10743781235274</v>
      </c>
      <c r="H32" s="9">
        <f t="shared" si="10"/>
        <v>108.64600093313979</v>
      </c>
    </row>
    <row r="33" spans="1:8" ht="18" customHeight="1" x14ac:dyDescent="0.25">
      <c r="A33" s="6" t="s">
        <v>17</v>
      </c>
      <c r="B33" s="7" t="s">
        <v>7</v>
      </c>
      <c r="C33" s="9">
        <v>1128.4159999999999</v>
      </c>
      <c r="D33" s="9">
        <v>3641.279</v>
      </c>
      <c r="E33" s="9">
        <v>4096.2709999999997</v>
      </c>
      <c r="F33" s="9">
        <v>3682.828</v>
      </c>
      <c r="G33" s="9">
        <v>2987.56</v>
      </c>
      <c r="H33" s="9">
        <v>2778.279</v>
      </c>
    </row>
    <row r="34" spans="1:8" ht="18.75" x14ac:dyDescent="0.25">
      <c r="A34" s="10" t="s">
        <v>12</v>
      </c>
      <c r="B34" s="7" t="s">
        <v>9</v>
      </c>
      <c r="C34" s="9">
        <v>307.92</v>
      </c>
      <c r="D34" s="9">
        <f>D33/C33*100</f>
        <v>322.68941596007153</v>
      </c>
      <c r="E34" s="9">
        <f t="shared" ref="E34:H34" si="11">E33/D33*100</f>
        <v>112.49538966939912</v>
      </c>
      <c r="F34" s="9">
        <f t="shared" si="11"/>
        <v>89.906844542267834</v>
      </c>
      <c r="G34" s="9">
        <f t="shared" si="11"/>
        <v>81.121355653861656</v>
      </c>
      <c r="H34" s="9">
        <f t="shared" si="11"/>
        <v>92.994918930498471</v>
      </c>
    </row>
    <row r="35" spans="1:8" ht="37.5" x14ac:dyDescent="0.25">
      <c r="A35" s="6" t="s">
        <v>20</v>
      </c>
      <c r="B35" s="7" t="s">
        <v>7</v>
      </c>
      <c r="C35" s="12">
        <v>1065.4269999999999</v>
      </c>
      <c r="D35" s="12">
        <v>3410.5340000000001</v>
      </c>
      <c r="E35" s="12">
        <v>3829.0659999999998</v>
      </c>
      <c r="F35" s="12">
        <v>3399.654</v>
      </c>
      <c r="G35" s="12">
        <v>2690.2930000000001</v>
      </c>
      <c r="H35" s="12">
        <v>2461.4389999999999</v>
      </c>
    </row>
    <row r="36" spans="1:8" ht="18.75" x14ac:dyDescent="0.25">
      <c r="A36" s="10" t="s">
        <v>12</v>
      </c>
      <c r="B36" s="7" t="s">
        <v>9</v>
      </c>
      <c r="C36" s="9">
        <v>434.2</v>
      </c>
      <c r="D36" s="9">
        <f>D35/C35*100</f>
        <v>320.10958986397009</v>
      </c>
      <c r="E36" s="9">
        <f t="shared" ref="E36:H36" si="12">E35/D35*100</f>
        <v>112.27174395563861</v>
      </c>
      <c r="F36" s="9">
        <f t="shared" si="12"/>
        <v>88.785463609141246</v>
      </c>
      <c r="G36" s="9">
        <f t="shared" si="12"/>
        <v>79.134317786457103</v>
      </c>
      <c r="H36" s="9">
        <f t="shared" si="12"/>
        <v>91.493342918410733</v>
      </c>
    </row>
    <row r="37" spans="1:8" ht="18" customHeight="1" x14ac:dyDescent="0.25">
      <c r="A37" s="6" t="s">
        <v>18</v>
      </c>
      <c r="B37" s="7" t="s">
        <v>7</v>
      </c>
      <c r="C37" s="9">
        <v>60451.086000000003</v>
      </c>
      <c r="D37" s="9">
        <v>79231.638000000006</v>
      </c>
      <c r="E37" s="9">
        <v>101477.38099999999</v>
      </c>
      <c r="F37" s="9">
        <v>107557.28</v>
      </c>
      <c r="G37" s="9">
        <v>115100.637</v>
      </c>
      <c r="H37" s="9">
        <v>125578.179</v>
      </c>
    </row>
    <row r="38" spans="1:8" ht="18.75" x14ac:dyDescent="0.25">
      <c r="A38" s="10" t="s">
        <v>12</v>
      </c>
      <c r="B38" s="7" t="s">
        <v>9</v>
      </c>
      <c r="C38" s="9">
        <v>125.12</v>
      </c>
      <c r="D38" s="9">
        <f>D37/C37*100</f>
        <v>131.0673525368924</v>
      </c>
      <c r="E38" s="9">
        <f t="shared" ref="E38:H38" si="13">E37/D37*100</f>
        <v>128.07684349527139</v>
      </c>
      <c r="F38" s="9">
        <f t="shared" si="13"/>
        <v>105.99138343942873</v>
      </c>
      <c r="G38" s="9">
        <f t="shared" si="13"/>
        <v>107.01333931092346</v>
      </c>
      <c r="H38" s="9">
        <f t="shared" si="13"/>
        <v>109.10294006452806</v>
      </c>
    </row>
    <row r="39" spans="1:8" ht="37.5" x14ac:dyDescent="0.25">
      <c r="A39" s="6" t="s">
        <v>20</v>
      </c>
      <c r="B39" s="7" t="s">
        <v>7</v>
      </c>
      <c r="C39" s="12">
        <v>58621.572</v>
      </c>
      <c r="D39" s="12">
        <v>77019.827999999994</v>
      </c>
      <c r="E39" s="12">
        <v>98743.486999999994</v>
      </c>
      <c r="F39" s="12">
        <v>104656.262</v>
      </c>
      <c r="G39" s="12">
        <v>111978.234</v>
      </c>
      <c r="H39" s="12">
        <v>122142.747</v>
      </c>
    </row>
    <row r="40" spans="1:8" ht="18.75" x14ac:dyDescent="0.25">
      <c r="A40" s="10" t="s">
        <v>12</v>
      </c>
      <c r="B40" s="7" t="s">
        <v>9</v>
      </c>
      <c r="C40" s="9">
        <v>125.29</v>
      </c>
      <c r="D40" s="9">
        <f>D39/C39*100</f>
        <v>131.38478783885222</v>
      </c>
      <c r="E40" s="9">
        <f t="shared" ref="E40:H40" si="14">E39/D39*100</f>
        <v>128.20528111280643</v>
      </c>
      <c r="F40" s="9">
        <f t="shared" si="14"/>
        <v>105.98801518929548</v>
      </c>
      <c r="G40" s="9">
        <f t="shared" si="14"/>
        <v>106.99621012644232</v>
      </c>
      <c r="H40" s="9">
        <f t="shared" si="14"/>
        <v>109.0772220965728</v>
      </c>
    </row>
    <row r="41" spans="1:8" ht="35.25" customHeight="1" x14ac:dyDescent="0.25">
      <c r="A41" s="6" t="s">
        <v>54</v>
      </c>
      <c r="B41" s="7" t="s">
        <v>7</v>
      </c>
      <c r="C41" s="9">
        <v>678.99599999999998</v>
      </c>
      <c r="D41" s="9">
        <v>679.75400000000002</v>
      </c>
      <c r="E41" s="9">
        <v>787.53899999999999</v>
      </c>
      <c r="F41" s="9">
        <v>836.94799999999998</v>
      </c>
      <c r="G41" s="9">
        <v>879.45799999999997</v>
      </c>
      <c r="H41" s="9">
        <v>949.81799999999998</v>
      </c>
    </row>
    <row r="42" spans="1:8" ht="18.75" x14ac:dyDescent="0.25">
      <c r="A42" s="10" t="s">
        <v>12</v>
      </c>
      <c r="B42" s="7" t="s">
        <v>9</v>
      </c>
      <c r="C42" s="9">
        <v>138.6</v>
      </c>
      <c r="D42" s="9">
        <f>D41/C41*100</f>
        <v>100.11163541464163</v>
      </c>
      <c r="E42" s="9">
        <f t="shared" ref="E42:H42" si="15">E41/D41*100</f>
        <v>115.85647160590449</v>
      </c>
      <c r="F42" s="9">
        <f t="shared" si="15"/>
        <v>106.27384802530415</v>
      </c>
      <c r="G42" s="9">
        <f t="shared" si="15"/>
        <v>105.07916859828808</v>
      </c>
      <c r="H42" s="9">
        <f t="shared" si="15"/>
        <v>108.00038205349205</v>
      </c>
    </row>
    <row r="43" spans="1:8" ht="37.5" x14ac:dyDescent="0.25">
      <c r="A43" s="6" t="s">
        <v>20</v>
      </c>
      <c r="B43" s="7" t="s">
        <v>7</v>
      </c>
      <c r="C43" s="9">
        <v>666.69600000000003</v>
      </c>
      <c r="D43" s="9">
        <v>657.80600000000004</v>
      </c>
      <c r="E43" s="9">
        <v>764.57100000000003</v>
      </c>
      <c r="F43" s="9">
        <v>812.53</v>
      </c>
      <c r="G43" s="9">
        <v>853.84699999999998</v>
      </c>
      <c r="H43" s="9">
        <v>922.16399999999999</v>
      </c>
    </row>
    <row r="44" spans="1:8" ht="18.75" x14ac:dyDescent="0.25">
      <c r="A44" s="10" t="s">
        <v>12</v>
      </c>
      <c r="B44" s="7" t="s">
        <v>9</v>
      </c>
      <c r="C44" s="9">
        <v>140.19</v>
      </c>
      <c r="D44" s="9">
        <f>D43/C43*100</f>
        <v>98.666558671418457</v>
      </c>
      <c r="E44" s="9">
        <f t="shared" ref="E44:H44" si="16">E43/D43*100</f>
        <v>116.23046916568107</v>
      </c>
      <c r="F44" s="9">
        <f t="shared" si="16"/>
        <v>106.27266794058367</v>
      </c>
      <c r="G44" s="9">
        <f t="shared" si="16"/>
        <v>105.08498147760699</v>
      </c>
      <c r="H44" s="9">
        <f t="shared" si="16"/>
        <v>108.00108216108974</v>
      </c>
    </row>
    <row r="45" spans="1:8" ht="35.25" customHeight="1" x14ac:dyDescent="0.25">
      <c r="A45" s="6" t="s">
        <v>55</v>
      </c>
      <c r="B45" s="7" t="s">
        <v>7</v>
      </c>
      <c r="C45" s="9">
        <v>653.09500000000003</v>
      </c>
      <c r="D45" s="9">
        <v>706.971</v>
      </c>
      <c r="E45" s="9">
        <v>778.91399999999999</v>
      </c>
      <c r="F45" s="9">
        <v>819.15499999999997</v>
      </c>
      <c r="G45" s="9">
        <v>863.88800000000003</v>
      </c>
      <c r="H45" s="9">
        <v>919.048</v>
      </c>
    </row>
    <row r="46" spans="1:8" ht="18.75" x14ac:dyDescent="0.25">
      <c r="A46" s="10" t="s">
        <v>12</v>
      </c>
      <c r="B46" s="7" t="s">
        <v>9</v>
      </c>
      <c r="C46" s="9">
        <v>85.7</v>
      </c>
      <c r="D46" s="9">
        <f>D45/C45*100</f>
        <v>108.24933585466125</v>
      </c>
      <c r="E46" s="9">
        <f t="shared" ref="E46:H46" si="17">E45/D45*100</f>
        <v>110.17623070819029</v>
      </c>
      <c r="F46" s="9">
        <f t="shared" si="17"/>
        <v>105.16629563725905</v>
      </c>
      <c r="G46" s="9">
        <f t="shared" si="17"/>
        <v>105.46087126368026</v>
      </c>
      <c r="H46" s="9">
        <f t="shared" si="17"/>
        <v>106.38508695571647</v>
      </c>
    </row>
    <row r="47" spans="1:8" ht="37.5" x14ac:dyDescent="0.25">
      <c r="A47" s="6" t="s">
        <v>20</v>
      </c>
      <c r="B47" s="7" t="s">
        <v>7</v>
      </c>
      <c r="C47" s="9">
        <v>490.81599999999997</v>
      </c>
      <c r="D47" s="9">
        <v>508.67899999999997</v>
      </c>
      <c r="E47" s="9">
        <v>593.81200000000001</v>
      </c>
      <c r="F47" s="9">
        <v>622.149</v>
      </c>
      <c r="G47" s="9">
        <v>655.29100000000005</v>
      </c>
      <c r="H47" s="9">
        <v>696.03700000000003</v>
      </c>
    </row>
    <row r="48" spans="1:8" ht="18.75" x14ac:dyDescent="0.25">
      <c r="A48" s="10" t="s">
        <v>12</v>
      </c>
      <c r="B48" s="7" t="s">
        <v>9</v>
      </c>
      <c r="C48" s="9">
        <v>85.4</v>
      </c>
      <c r="D48" s="9">
        <f>D47/C47*100</f>
        <v>103.63944940670231</v>
      </c>
      <c r="E48" s="9">
        <f t="shared" ref="E48:H48" si="18">E47/D47*100</f>
        <v>116.73609486532766</v>
      </c>
      <c r="F48" s="9">
        <f t="shared" si="18"/>
        <v>104.77204906603437</v>
      </c>
      <c r="G48" s="9">
        <f t="shared" si="18"/>
        <v>105.32701973321504</v>
      </c>
      <c r="H48" s="9">
        <f t="shared" si="18"/>
        <v>106.21800085763424</v>
      </c>
    </row>
    <row r="49" spans="1:8" ht="56.25" x14ac:dyDescent="0.25">
      <c r="A49" s="6" t="s">
        <v>79</v>
      </c>
      <c r="B49" s="7" t="s">
        <v>7</v>
      </c>
      <c r="C49" s="13">
        <v>9973.7999999999993</v>
      </c>
      <c r="D49" s="13">
        <v>11840.9</v>
      </c>
      <c r="E49" s="13">
        <v>12014.8</v>
      </c>
      <c r="F49" s="13">
        <v>11715.7</v>
      </c>
      <c r="G49" s="13">
        <v>12922.1</v>
      </c>
      <c r="H49" s="13">
        <v>13719.1</v>
      </c>
    </row>
    <row r="50" spans="1:8" ht="37.9" customHeight="1" x14ac:dyDescent="0.25">
      <c r="A50" s="14" t="s">
        <v>12</v>
      </c>
      <c r="B50" s="15" t="s">
        <v>52</v>
      </c>
      <c r="C50" s="9">
        <v>91.8</v>
      </c>
      <c r="D50" s="9">
        <v>103.8</v>
      </c>
      <c r="E50" s="11">
        <v>102.6</v>
      </c>
      <c r="F50" s="11">
        <v>104.8</v>
      </c>
      <c r="G50" s="11">
        <v>100.8</v>
      </c>
      <c r="H50" s="11">
        <v>100.7</v>
      </c>
    </row>
    <row r="51" spans="1:8" ht="18.75" x14ac:dyDescent="0.25">
      <c r="A51" s="6" t="s">
        <v>21</v>
      </c>
      <c r="B51" s="7" t="s">
        <v>7</v>
      </c>
      <c r="C51" s="11">
        <v>58798.3</v>
      </c>
      <c r="D51" s="11">
        <v>84615.9</v>
      </c>
      <c r="E51" s="11">
        <v>149247.70000000001</v>
      </c>
      <c r="F51" s="11">
        <v>178118.8</v>
      </c>
      <c r="G51" s="11">
        <v>192934.39999999999</v>
      </c>
      <c r="H51" s="11">
        <v>210568.9</v>
      </c>
    </row>
    <row r="52" spans="1:8" ht="18.75" x14ac:dyDescent="0.25">
      <c r="A52" s="10" t="s">
        <v>12</v>
      </c>
      <c r="B52" s="7" t="s">
        <v>9</v>
      </c>
      <c r="C52" s="9" t="s">
        <v>68</v>
      </c>
      <c r="D52" s="9">
        <f>D51/C51*100</f>
        <v>143.90875246393176</v>
      </c>
      <c r="E52" s="9">
        <f t="shared" ref="E52:H52" si="19">E51/D51*100</f>
        <v>176.38257112433956</v>
      </c>
      <c r="F52" s="9">
        <f t="shared" si="19"/>
        <v>119.34441870795997</v>
      </c>
      <c r="G52" s="9">
        <f t="shared" si="19"/>
        <v>108.3178193430452</v>
      </c>
      <c r="H52" s="9">
        <f t="shared" si="19"/>
        <v>109.14015333709281</v>
      </c>
    </row>
    <row r="53" spans="1:8" ht="37.5" x14ac:dyDescent="0.25">
      <c r="A53" s="6" t="s">
        <v>20</v>
      </c>
      <c r="B53" s="7" t="s">
        <v>7</v>
      </c>
      <c r="C53" s="41">
        <v>57028.7</v>
      </c>
      <c r="D53" s="41">
        <v>82773.3</v>
      </c>
      <c r="E53" s="41">
        <v>147315.70000000001</v>
      </c>
      <c r="F53" s="41">
        <v>176090.4</v>
      </c>
      <c r="G53" s="41">
        <v>190801.5</v>
      </c>
      <c r="H53" s="41">
        <v>208315.6</v>
      </c>
    </row>
    <row r="54" spans="1:8" ht="18.75" x14ac:dyDescent="0.25">
      <c r="A54" s="14" t="s">
        <v>12</v>
      </c>
      <c r="B54" s="15" t="s">
        <v>9</v>
      </c>
      <c r="C54" s="9" t="s">
        <v>68</v>
      </c>
      <c r="D54" s="9">
        <f>D53/C53*100</f>
        <v>145.14323489751652</v>
      </c>
      <c r="E54" s="9">
        <f t="shared" ref="E54:H54" si="20">E53/D53*100</f>
        <v>177.9749025349962</v>
      </c>
      <c r="F54" s="9">
        <f t="shared" si="20"/>
        <v>119.53267710094713</v>
      </c>
      <c r="G54" s="9">
        <f t="shared" si="20"/>
        <v>108.35428847909938</v>
      </c>
      <c r="H54" s="9">
        <f t="shared" si="20"/>
        <v>109.17922553019761</v>
      </c>
    </row>
    <row r="55" spans="1:8" ht="18.75" x14ac:dyDescent="0.25">
      <c r="A55" s="6" t="s">
        <v>22</v>
      </c>
      <c r="B55" s="7" t="s">
        <v>7</v>
      </c>
      <c r="C55" s="13">
        <v>18633.400000000001</v>
      </c>
      <c r="D55" s="13">
        <v>12618.2</v>
      </c>
      <c r="E55" s="13">
        <v>13971.4</v>
      </c>
      <c r="F55" s="13">
        <v>14978.1</v>
      </c>
      <c r="G55" s="13">
        <v>15979.9</v>
      </c>
      <c r="H55" s="13">
        <v>17083.900000000001</v>
      </c>
    </row>
    <row r="56" spans="1:8" ht="39.6" customHeight="1" x14ac:dyDescent="0.25">
      <c r="A56" s="10" t="s">
        <v>12</v>
      </c>
      <c r="B56" s="15" t="s">
        <v>52</v>
      </c>
      <c r="C56" s="12">
        <v>66.2</v>
      </c>
      <c r="D56" s="12">
        <v>65.099999999999994</v>
      </c>
      <c r="E56" s="12">
        <v>99.4</v>
      </c>
      <c r="F56" s="12">
        <v>100.4</v>
      </c>
      <c r="G56" s="12">
        <v>101.3</v>
      </c>
      <c r="H56" s="12">
        <v>102</v>
      </c>
    </row>
    <row r="57" spans="1:8" ht="37.5" x14ac:dyDescent="0.25">
      <c r="A57" s="6" t="s">
        <v>20</v>
      </c>
      <c r="B57" s="15" t="s">
        <v>7</v>
      </c>
      <c r="C57" s="12">
        <v>17892.3</v>
      </c>
      <c r="D57" s="12">
        <v>11377.8</v>
      </c>
      <c r="E57" s="12">
        <v>12856.6</v>
      </c>
      <c r="F57" s="12">
        <v>13996.7</v>
      </c>
      <c r="G57" s="12">
        <v>14933</v>
      </c>
      <c r="H57" s="12">
        <v>15980.7</v>
      </c>
    </row>
    <row r="58" spans="1:8" ht="34.9" customHeight="1" x14ac:dyDescent="0.25">
      <c r="A58" s="10" t="s">
        <v>12</v>
      </c>
      <c r="B58" s="15" t="s">
        <v>52</v>
      </c>
      <c r="C58" s="12">
        <v>65.3</v>
      </c>
      <c r="D58" s="12">
        <v>61.1</v>
      </c>
      <c r="E58" s="12">
        <v>101.4</v>
      </c>
      <c r="F58" s="12">
        <v>101.9</v>
      </c>
      <c r="G58" s="12">
        <v>101.3</v>
      </c>
      <c r="H58" s="12">
        <v>102.1</v>
      </c>
    </row>
    <row r="59" spans="1:8" ht="52.15" customHeight="1" x14ac:dyDescent="0.25">
      <c r="A59" s="28" t="s">
        <v>23</v>
      </c>
      <c r="B59" s="15" t="s">
        <v>8</v>
      </c>
      <c r="C59" s="29">
        <v>43.49</v>
      </c>
      <c r="D59" s="29">
        <v>95.24</v>
      </c>
      <c r="E59" s="29">
        <v>166.5</v>
      </c>
      <c r="F59" s="29">
        <v>167</v>
      </c>
      <c r="G59" s="29">
        <v>167.5</v>
      </c>
      <c r="H59" s="29">
        <v>168</v>
      </c>
    </row>
    <row r="60" spans="1:8" ht="18.75" x14ac:dyDescent="0.25">
      <c r="A60" s="14" t="s">
        <v>12</v>
      </c>
      <c r="B60" s="15" t="s">
        <v>9</v>
      </c>
      <c r="C60" s="12">
        <v>122.4</v>
      </c>
      <c r="D60" s="12">
        <f t="shared" ref="D60:H60" si="21">D59/C59*100</f>
        <v>218.99287192458036</v>
      </c>
      <c r="E60" s="12">
        <f t="shared" si="21"/>
        <v>174.82150356992861</v>
      </c>
      <c r="F60" s="12">
        <f t="shared" si="21"/>
        <v>100.30030030030031</v>
      </c>
      <c r="G60" s="12">
        <f t="shared" si="21"/>
        <v>100.29940119760479</v>
      </c>
      <c r="H60" s="12">
        <f t="shared" si="21"/>
        <v>100.29850746268656</v>
      </c>
    </row>
    <row r="61" spans="1:8" ht="18.75" x14ac:dyDescent="0.3">
      <c r="A61" s="6" t="s">
        <v>24</v>
      </c>
      <c r="B61" s="7"/>
      <c r="C61" s="35"/>
      <c r="D61" s="35"/>
      <c r="E61" s="35"/>
      <c r="F61" s="35"/>
      <c r="G61" s="35"/>
      <c r="H61" s="35"/>
    </row>
    <row r="62" spans="1:8" ht="37.5" x14ac:dyDescent="0.3">
      <c r="A62" s="28" t="s">
        <v>25</v>
      </c>
      <c r="B62" s="36" t="s">
        <v>7</v>
      </c>
      <c r="C62" s="37">
        <v>20371.900000000001</v>
      </c>
      <c r="D62" s="37">
        <v>24908.799999999999</v>
      </c>
      <c r="E62" s="37">
        <v>27660.6</v>
      </c>
      <c r="F62" s="37">
        <v>30786.9</v>
      </c>
      <c r="G62" s="37">
        <v>33486.300000000003</v>
      </c>
      <c r="H62" s="37">
        <v>36079.5</v>
      </c>
    </row>
    <row r="63" spans="1:8" ht="37.9" customHeight="1" x14ac:dyDescent="0.3">
      <c r="A63" s="14" t="s">
        <v>12</v>
      </c>
      <c r="B63" s="36" t="s">
        <v>52</v>
      </c>
      <c r="C63" s="25">
        <v>99.3</v>
      </c>
      <c r="D63" s="25">
        <v>113.2</v>
      </c>
      <c r="E63" s="25">
        <v>96.9</v>
      </c>
      <c r="F63" s="25">
        <v>102.3</v>
      </c>
      <c r="G63" s="25">
        <v>103</v>
      </c>
      <c r="H63" s="25">
        <v>103.6</v>
      </c>
    </row>
    <row r="64" spans="1:8" ht="37.5" x14ac:dyDescent="0.3">
      <c r="A64" s="28" t="s">
        <v>20</v>
      </c>
      <c r="B64" s="36" t="s">
        <v>7</v>
      </c>
      <c r="C64" s="37">
        <v>10938.3</v>
      </c>
      <c r="D64" s="37">
        <v>13652.6</v>
      </c>
      <c r="E64" s="37">
        <v>15583.3</v>
      </c>
      <c r="F64" s="37">
        <v>17344.599999999999</v>
      </c>
      <c r="G64" s="37">
        <v>19030.2</v>
      </c>
      <c r="H64" s="37">
        <v>20563.3</v>
      </c>
    </row>
    <row r="65" spans="1:8" ht="37.15" customHeight="1" x14ac:dyDescent="0.3">
      <c r="A65" s="14" t="s">
        <v>12</v>
      </c>
      <c r="B65" s="36" t="s">
        <v>52</v>
      </c>
      <c r="C65" s="25">
        <v>105.3</v>
      </c>
      <c r="D65" s="25">
        <v>115.6</v>
      </c>
      <c r="E65" s="25">
        <v>99.6</v>
      </c>
      <c r="F65" s="25">
        <v>102.3</v>
      </c>
      <c r="G65" s="25">
        <v>103.9</v>
      </c>
      <c r="H65" s="25">
        <v>103.9</v>
      </c>
    </row>
    <row r="66" spans="1:8" ht="37.5" x14ac:dyDescent="0.3">
      <c r="A66" s="6" t="s">
        <v>26</v>
      </c>
      <c r="B66" s="7" t="s">
        <v>6</v>
      </c>
      <c r="C66" s="37">
        <v>810.9</v>
      </c>
      <c r="D66" s="37">
        <v>927.5</v>
      </c>
      <c r="E66" s="37">
        <v>1020.4</v>
      </c>
      <c r="F66" s="37">
        <v>1096.0999999999999</v>
      </c>
      <c r="G66" s="37">
        <v>1177.5999999999999</v>
      </c>
      <c r="H66" s="37">
        <v>1273.7</v>
      </c>
    </row>
    <row r="67" spans="1:8" ht="39.6" customHeight="1" x14ac:dyDescent="0.3">
      <c r="A67" s="10" t="s">
        <v>12</v>
      </c>
      <c r="B67" s="7" t="s">
        <v>52</v>
      </c>
      <c r="C67" s="25">
        <v>88.3</v>
      </c>
      <c r="D67" s="25">
        <v>109.8</v>
      </c>
      <c r="E67" s="25">
        <v>101.3</v>
      </c>
      <c r="F67" s="25">
        <v>102.9</v>
      </c>
      <c r="G67" s="25">
        <v>103.5</v>
      </c>
      <c r="H67" s="25">
        <v>104</v>
      </c>
    </row>
    <row r="68" spans="1:8" ht="37.5" x14ac:dyDescent="0.3">
      <c r="A68" s="6" t="s">
        <v>20</v>
      </c>
      <c r="B68" s="7" t="s">
        <v>7</v>
      </c>
      <c r="C68" s="37">
        <v>36.9</v>
      </c>
      <c r="D68" s="37">
        <v>40.6</v>
      </c>
      <c r="E68" s="37">
        <v>48</v>
      </c>
      <c r="F68" s="37">
        <v>52.7</v>
      </c>
      <c r="G68" s="37">
        <v>57.5</v>
      </c>
      <c r="H68" s="37">
        <v>62.9</v>
      </c>
    </row>
    <row r="69" spans="1:8" ht="39" customHeight="1" x14ac:dyDescent="0.3">
      <c r="A69" s="10" t="s">
        <v>12</v>
      </c>
      <c r="B69" s="7" t="s">
        <v>52</v>
      </c>
      <c r="C69" s="25">
        <v>41.4</v>
      </c>
      <c r="D69" s="25">
        <v>105.6</v>
      </c>
      <c r="E69" s="25">
        <v>108.9</v>
      </c>
      <c r="F69" s="25">
        <v>105.1</v>
      </c>
      <c r="G69" s="25">
        <v>105.1</v>
      </c>
      <c r="H69" s="25">
        <v>105.3</v>
      </c>
    </row>
    <row r="70" spans="1:8" ht="37.5" x14ac:dyDescent="0.25">
      <c r="A70" s="6" t="s">
        <v>33</v>
      </c>
      <c r="B70" s="7"/>
      <c r="C70" s="11"/>
      <c r="D70" s="11"/>
      <c r="E70" s="11"/>
      <c r="F70" s="11"/>
      <c r="G70" s="11"/>
      <c r="H70" s="11"/>
    </row>
    <row r="71" spans="1:8" ht="42.6" customHeight="1" x14ac:dyDescent="0.25">
      <c r="A71" s="6" t="s">
        <v>27</v>
      </c>
      <c r="B71" s="7" t="s">
        <v>7</v>
      </c>
      <c r="C71" s="24">
        <v>466.5</v>
      </c>
      <c r="D71" s="24">
        <v>750.5</v>
      </c>
      <c r="E71" s="24">
        <v>829.4</v>
      </c>
      <c r="F71" s="24">
        <v>833.6</v>
      </c>
      <c r="G71" s="24">
        <v>837.8</v>
      </c>
      <c r="H71" s="24">
        <v>842.1</v>
      </c>
    </row>
    <row r="72" spans="1:8" ht="36.6" customHeight="1" x14ac:dyDescent="0.3">
      <c r="A72" s="10" t="s">
        <v>12</v>
      </c>
      <c r="B72" s="7" t="s">
        <v>52</v>
      </c>
      <c r="C72" s="25">
        <v>85.1</v>
      </c>
      <c r="D72" s="25">
        <v>149.86000000000001</v>
      </c>
      <c r="E72" s="25">
        <v>100.2</v>
      </c>
      <c r="F72" s="25">
        <v>100.2</v>
      </c>
      <c r="G72" s="25">
        <v>100.2</v>
      </c>
      <c r="H72" s="25">
        <v>100.2</v>
      </c>
    </row>
    <row r="73" spans="1:8" ht="56.25" x14ac:dyDescent="0.25">
      <c r="A73" s="6" t="s">
        <v>53</v>
      </c>
      <c r="B73" s="7" t="s">
        <v>7</v>
      </c>
      <c r="C73" s="24">
        <v>416.2</v>
      </c>
      <c r="D73" s="24">
        <v>689.48299999999995</v>
      </c>
      <c r="E73" s="24">
        <v>767.5</v>
      </c>
      <c r="F73" s="24">
        <v>771.4</v>
      </c>
      <c r="G73" s="24">
        <v>775.3</v>
      </c>
      <c r="H73" s="24">
        <v>779.3</v>
      </c>
    </row>
    <row r="74" spans="1:8" ht="34.9" customHeight="1" x14ac:dyDescent="0.3">
      <c r="A74" s="10" t="s">
        <v>12</v>
      </c>
      <c r="B74" s="7" t="s">
        <v>52</v>
      </c>
      <c r="C74" s="25">
        <v>76.400000000000006</v>
      </c>
      <c r="D74" s="25">
        <v>154.66</v>
      </c>
      <c r="E74" s="25">
        <v>100.14</v>
      </c>
      <c r="F74" s="25">
        <v>100.25</v>
      </c>
      <c r="G74" s="25">
        <v>100.25</v>
      </c>
      <c r="H74" s="25">
        <v>100.25</v>
      </c>
    </row>
    <row r="75" spans="1:8" ht="18.75" x14ac:dyDescent="0.25">
      <c r="A75" s="6" t="s">
        <v>28</v>
      </c>
      <c r="B75" s="7" t="s">
        <v>29</v>
      </c>
      <c r="C75" s="26">
        <v>905.3</v>
      </c>
      <c r="D75" s="26">
        <v>1009.6</v>
      </c>
      <c r="E75" s="26">
        <v>1013</v>
      </c>
      <c r="F75" s="26">
        <v>1014.6</v>
      </c>
      <c r="G75" s="26">
        <v>1016.1</v>
      </c>
      <c r="H75" s="26">
        <v>1017.7</v>
      </c>
    </row>
    <row r="76" spans="1:8" ht="18.75" x14ac:dyDescent="0.3">
      <c r="A76" s="10" t="s">
        <v>12</v>
      </c>
      <c r="B76" s="7" t="s">
        <v>9</v>
      </c>
      <c r="C76" s="25">
        <v>88.8</v>
      </c>
      <c r="D76" s="25">
        <f>D75/C75*100</f>
        <v>111.52104274826024</v>
      </c>
      <c r="E76" s="25">
        <f t="shared" ref="E76:H76" si="22">E75/D75*100</f>
        <v>100.33676703645007</v>
      </c>
      <c r="F76" s="25">
        <f t="shared" si="22"/>
        <v>100.15794669299112</v>
      </c>
      <c r="G76" s="25">
        <f t="shared" si="22"/>
        <v>100.14784151389711</v>
      </c>
      <c r="H76" s="25">
        <f t="shared" si="22"/>
        <v>100.15746481645506</v>
      </c>
    </row>
    <row r="77" spans="1:8" ht="37.5" x14ac:dyDescent="0.25">
      <c r="A77" s="6" t="s">
        <v>30</v>
      </c>
      <c r="B77" s="7" t="s">
        <v>31</v>
      </c>
      <c r="C77" s="27">
        <v>15896</v>
      </c>
      <c r="D77" s="27">
        <v>15385</v>
      </c>
      <c r="E77" s="27">
        <v>15922</v>
      </c>
      <c r="F77" s="27">
        <v>16480</v>
      </c>
      <c r="G77" s="27">
        <v>16480</v>
      </c>
      <c r="H77" s="27">
        <v>16480</v>
      </c>
    </row>
    <row r="78" spans="1:8" ht="18.75" x14ac:dyDescent="0.3">
      <c r="A78" s="10" t="s">
        <v>12</v>
      </c>
      <c r="B78" s="7" t="s">
        <v>9</v>
      </c>
      <c r="C78" s="25">
        <v>96.5</v>
      </c>
      <c r="D78" s="25">
        <f>D77/C77*100</f>
        <v>96.785354806240562</v>
      </c>
      <c r="E78" s="25">
        <f t="shared" ref="E78:H78" si="23">E77/D77*100</f>
        <v>103.49041273968152</v>
      </c>
      <c r="F78" s="25">
        <f t="shared" si="23"/>
        <v>103.50458485114935</v>
      </c>
      <c r="G78" s="25">
        <f t="shared" si="23"/>
        <v>100</v>
      </c>
      <c r="H78" s="25">
        <f t="shared" si="23"/>
        <v>100</v>
      </c>
    </row>
    <row r="79" spans="1:8" ht="18.75" x14ac:dyDescent="0.25">
      <c r="A79" s="6" t="s">
        <v>32</v>
      </c>
      <c r="B79" s="7" t="s">
        <v>10</v>
      </c>
      <c r="C79" s="27">
        <v>277</v>
      </c>
      <c r="D79" s="27">
        <v>298</v>
      </c>
      <c r="E79" s="27">
        <v>310</v>
      </c>
      <c r="F79" s="27">
        <v>318</v>
      </c>
      <c r="G79" s="27">
        <v>318</v>
      </c>
      <c r="H79" s="27">
        <v>318</v>
      </c>
    </row>
    <row r="80" spans="1:8" ht="18.75" x14ac:dyDescent="0.3">
      <c r="A80" s="10" t="s">
        <v>12</v>
      </c>
      <c r="B80" s="7" t="s">
        <v>9</v>
      </c>
      <c r="C80" s="25">
        <v>78.7</v>
      </c>
      <c r="D80" s="25">
        <f>D79/C79*100</f>
        <v>107.5812274368231</v>
      </c>
      <c r="E80" s="25">
        <f t="shared" ref="E80:F80" si="24">E79/D79*100</f>
        <v>104.02684563758389</v>
      </c>
      <c r="F80" s="25">
        <f t="shared" si="24"/>
        <v>102.58064516129033</v>
      </c>
      <c r="G80" s="25">
        <f t="shared" ref="G80:H80" si="25">G79/F79*100</f>
        <v>100</v>
      </c>
      <c r="H80" s="25">
        <f t="shared" si="25"/>
        <v>100</v>
      </c>
    </row>
    <row r="81" spans="1:8" ht="41.25" customHeight="1" x14ac:dyDescent="0.25">
      <c r="A81" s="6" t="s">
        <v>45</v>
      </c>
      <c r="B81" s="7"/>
      <c r="C81" s="11"/>
      <c r="D81" s="11"/>
      <c r="E81" s="11"/>
      <c r="F81" s="11"/>
      <c r="G81" s="11"/>
      <c r="H81" s="11"/>
    </row>
    <row r="82" spans="1:8" ht="42" customHeight="1" x14ac:dyDescent="0.25">
      <c r="A82" s="6" t="s">
        <v>61</v>
      </c>
      <c r="B82" s="7" t="s">
        <v>10</v>
      </c>
      <c r="C82" s="40">
        <v>4505</v>
      </c>
      <c r="D82" s="40">
        <v>4330</v>
      </c>
      <c r="E82" s="40">
        <v>4386</v>
      </c>
      <c r="F82" s="40">
        <v>4393</v>
      </c>
      <c r="G82" s="40">
        <v>4407</v>
      </c>
      <c r="H82" s="40">
        <v>4428</v>
      </c>
    </row>
    <row r="83" spans="1:8" ht="18.75" x14ac:dyDescent="0.3">
      <c r="A83" s="10"/>
      <c r="B83" s="7" t="s">
        <v>9</v>
      </c>
      <c r="C83" s="25" t="s">
        <v>68</v>
      </c>
      <c r="D83" s="25">
        <f>D82/C82*100</f>
        <v>96.115427302996665</v>
      </c>
      <c r="E83" s="25">
        <f t="shared" ref="E83" si="26">E82/D82*100</f>
        <v>101.29330254041571</v>
      </c>
      <c r="F83" s="25">
        <f t="shared" ref="F83" si="27">F82/E82*100</f>
        <v>100.15959872321021</v>
      </c>
      <c r="G83" s="25">
        <f t="shared" ref="G83" si="28">G82/F82*100</f>
        <v>100.31868882312772</v>
      </c>
      <c r="H83" s="25">
        <f t="shared" ref="H83" si="29">H82/G82*100</f>
        <v>100.47651463580667</v>
      </c>
    </row>
    <row r="84" spans="1:8" ht="79.5" customHeight="1" x14ac:dyDescent="0.25">
      <c r="A84" s="6" t="s">
        <v>62</v>
      </c>
      <c r="B84" s="7" t="s">
        <v>34</v>
      </c>
      <c r="C84" s="40">
        <v>8166</v>
      </c>
      <c r="D84" s="40">
        <v>8555</v>
      </c>
      <c r="E84" s="40">
        <v>8602</v>
      </c>
      <c r="F84" s="40">
        <v>8617</v>
      </c>
      <c r="G84" s="40">
        <v>8634</v>
      </c>
      <c r="H84" s="40">
        <v>8653</v>
      </c>
    </row>
    <row r="85" spans="1:8" ht="18.75" x14ac:dyDescent="0.3">
      <c r="A85" s="10"/>
      <c r="B85" s="7" t="s">
        <v>9</v>
      </c>
      <c r="C85" s="25" t="s">
        <v>68</v>
      </c>
      <c r="D85" s="25" t="s">
        <v>68</v>
      </c>
      <c r="E85" s="25">
        <f t="shared" ref="E85:H85" si="30">E84/D84*100</f>
        <v>100.54938632378725</v>
      </c>
      <c r="F85" s="25">
        <f t="shared" si="30"/>
        <v>100.1743780516159</v>
      </c>
      <c r="G85" s="25">
        <f t="shared" si="30"/>
        <v>100.19728443773934</v>
      </c>
      <c r="H85" s="25">
        <f t="shared" si="30"/>
        <v>100.22006022700948</v>
      </c>
    </row>
    <row r="86" spans="1:8" ht="17.25" customHeight="1" x14ac:dyDescent="0.25">
      <c r="A86" s="6" t="s">
        <v>35</v>
      </c>
      <c r="B86" s="7"/>
      <c r="C86" s="11"/>
      <c r="D86" s="11"/>
      <c r="E86" s="11"/>
      <c r="F86" s="11"/>
      <c r="G86" s="11"/>
      <c r="H86" s="11"/>
    </row>
    <row r="87" spans="1:8" ht="37.5" x14ac:dyDescent="0.25">
      <c r="A87" s="28" t="s">
        <v>58</v>
      </c>
      <c r="B87" s="7" t="s">
        <v>7</v>
      </c>
      <c r="C87" s="29">
        <v>37441.699999999997</v>
      </c>
      <c r="D87" s="29">
        <v>17270.8</v>
      </c>
      <c r="E87" s="29">
        <v>29042.799999999999</v>
      </c>
      <c r="F87" s="29">
        <v>28860.5</v>
      </c>
      <c r="G87" s="29">
        <v>31035.7</v>
      </c>
      <c r="H87" s="29">
        <v>36158</v>
      </c>
    </row>
    <row r="88" spans="1:8" ht="42.75" customHeight="1" x14ac:dyDescent="0.3">
      <c r="A88" s="14" t="s">
        <v>12</v>
      </c>
      <c r="B88" s="7" t="s">
        <v>52</v>
      </c>
      <c r="C88" s="25">
        <v>98.2</v>
      </c>
      <c r="D88" s="25">
        <v>44.1</v>
      </c>
      <c r="E88" s="30">
        <v>151</v>
      </c>
      <c r="F88" s="30">
        <v>93</v>
      </c>
      <c r="G88" s="30">
        <v>102.1</v>
      </c>
      <c r="H88" s="30">
        <v>111.2</v>
      </c>
    </row>
    <row r="89" spans="1:8" ht="37.5" x14ac:dyDescent="0.25">
      <c r="A89" s="6" t="s">
        <v>20</v>
      </c>
      <c r="B89" s="7" t="s">
        <v>7</v>
      </c>
      <c r="C89" s="29">
        <v>24507.4</v>
      </c>
      <c r="D89" s="29">
        <v>14240.5</v>
      </c>
      <c r="E89" s="29">
        <v>16122.8</v>
      </c>
      <c r="F89" s="29">
        <v>18624.5</v>
      </c>
      <c r="G89" s="29">
        <v>20135.7</v>
      </c>
      <c r="H89" s="29">
        <v>23258</v>
      </c>
    </row>
    <row r="90" spans="1:8" ht="44.25" customHeight="1" x14ac:dyDescent="0.3">
      <c r="A90" s="10" t="s">
        <v>12</v>
      </c>
      <c r="B90" s="7" t="s">
        <v>52</v>
      </c>
      <c r="C90" s="30">
        <v>144.19999999999999</v>
      </c>
      <c r="D90" s="30">
        <v>55.6</v>
      </c>
      <c r="E90" s="30">
        <v>101.6</v>
      </c>
      <c r="F90" s="30">
        <v>108.2</v>
      </c>
      <c r="G90" s="30">
        <v>102.7</v>
      </c>
      <c r="H90" s="30">
        <v>110.2</v>
      </c>
    </row>
    <row r="91" spans="1:8" ht="33.75" customHeight="1" x14ac:dyDescent="0.25">
      <c r="A91" s="6" t="s">
        <v>36</v>
      </c>
      <c r="B91" s="7"/>
      <c r="C91" s="11"/>
      <c r="D91" s="11"/>
      <c r="E91" s="11"/>
      <c r="F91" s="11"/>
      <c r="G91" s="11"/>
      <c r="H91" s="11"/>
    </row>
    <row r="92" spans="1:8" ht="37.5" x14ac:dyDescent="0.25">
      <c r="A92" s="31" t="s">
        <v>37</v>
      </c>
      <c r="B92" s="7" t="s">
        <v>7</v>
      </c>
      <c r="C92" s="34">
        <v>11925.759</v>
      </c>
      <c r="D92" s="34">
        <v>47305.974999999999</v>
      </c>
      <c r="E92" s="34">
        <v>87702.551999999996</v>
      </c>
      <c r="F92" s="34">
        <v>90167.130999999994</v>
      </c>
      <c r="G92" s="34">
        <v>95574.482000000004</v>
      </c>
      <c r="H92" s="34">
        <v>102279.57799999999</v>
      </c>
    </row>
    <row r="93" spans="1:8" ht="18.75" x14ac:dyDescent="0.3">
      <c r="A93" s="33" t="s">
        <v>12</v>
      </c>
      <c r="B93" s="7" t="s">
        <v>9</v>
      </c>
      <c r="C93" s="25" t="s">
        <v>68</v>
      </c>
      <c r="D93" s="25">
        <f>D92/C92*100</f>
        <v>396.67055991991788</v>
      </c>
      <c r="E93" s="25">
        <f t="shared" ref="E93:H93" si="31">E92/D92*100</f>
        <v>185.39423825425857</v>
      </c>
      <c r="F93" s="25">
        <f t="shared" si="31"/>
        <v>102.81015653911645</v>
      </c>
      <c r="G93" s="25">
        <f t="shared" si="31"/>
        <v>105.99703122416085</v>
      </c>
      <c r="H93" s="25">
        <f t="shared" si="31"/>
        <v>107.01557137395731</v>
      </c>
    </row>
    <row r="94" spans="1:8" ht="37.5" x14ac:dyDescent="0.25">
      <c r="A94" s="31" t="s">
        <v>20</v>
      </c>
      <c r="B94" s="7" t="s">
        <v>7</v>
      </c>
      <c r="C94" s="34">
        <v>9194.8240000000005</v>
      </c>
      <c r="D94" s="34">
        <v>44812.459000000003</v>
      </c>
      <c r="E94" s="34">
        <v>83920.619000000006</v>
      </c>
      <c r="F94" s="34">
        <v>86225.376999999993</v>
      </c>
      <c r="G94" s="34">
        <v>91397.485000000001</v>
      </c>
      <c r="H94" s="34">
        <v>97811.858999999997</v>
      </c>
    </row>
    <row r="95" spans="1:8" ht="18.75" x14ac:dyDescent="0.3">
      <c r="A95" s="33" t="s">
        <v>12</v>
      </c>
      <c r="B95" s="7" t="s">
        <v>9</v>
      </c>
      <c r="C95" s="25" t="s">
        <v>68</v>
      </c>
      <c r="D95" s="25">
        <f>D94/C94*100</f>
        <v>487.36614208167549</v>
      </c>
      <c r="E95" s="25">
        <f t="shared" ref="E95:H95" si="32">E94/D94*100</f>
        <v>187.27072977628833</v>
      </c>
      <c r="F95" s="25">
        <f t="shared" si="32"/>
        <v>102.74635486184866</v>
      </c>
      <c r="G95" s="25">
        <f t="shared" si="32"/>
        <v>105.99835939250228</v>
      </c>
      <c r="H95" s="25">
        <f t="shared" si="32"/>
        <v>107.01810777397212</v>
      </c>
    </row>
    <row r="96" spans="1:8" ht="18.75" x14ac:dyDescent="0.25">
      <c r="A96" s="31" t="s">
        <v>38</v>
      </c>
      <c r="B96" s="7" t="s">
        <v>7</v>
      </c>
      <c r="C96" s="34">
        <v>11961.744000000001</v>
      </c>
      <c r="D96" s="34">
        <v>3592.8690000000001</v>
      </c>
      <c r="E96" s="34">
        <v>2306.5540000000001</v>
      </c>
      <c r="F96" s="34">
        <v>2150.7840000000001</v>
      </c>
      <c r="G96" s="34">
        <v>2031.5709999999999</v>
      </c>
      <c r="H96" s="34">
        <v>1898.8989999999999</v>
      </c>
    </row>
    <row r="97" spans="1:8" ht="18.75" x14ac:dyDescent="0.3">
      <c r="A97" s="33" t="s">
        <v>12</v>
      </c>
      <c r="B97" s="7" t="s">
        <v>9</v>
      </c>
      <c r="C97" s="25" t="s">
        <v>68</v>
      </c>
      <c r="D97" s="25">
        <f>D96/C96*100</f>
        <v>30.036330822662649</v>
      </c>
      <c r="E97" s="25">
        <f t="shared" ref="E97:H97" si="33">E96/D96*100</f>
        <v>64.19811020106772</v>
      </c>
      <c r="F97" s="25">
        <f t="shared" si="33"/>
        <v>93.246635457049791</v>
      </c>
      <c r="G97" s="25">
        <f t="shared" si="33"/>
        <v>94.457230479676241</v>
      </c>
      <c r="H97" s="25">
        <f t="shared" si="33"/>
        <v>93.46948740654399</v>
      </c>
    </row>
    <row r="98" spans="1:8" ht="37.5" x14ac:dyDescent="0.25">
      <c r="A98" s="31" t="s">
        <v>20</v>
      </c>
      <c r="B98" s="7" t="s">
        <v>7</v>
      </c>
      <c r="C98" s="34">
        <v>10480.734</v>
      </c>
      <c r="D98" s="34">
        <v>2875.9009999999998</v>
      </c>
      <c r="E98" s="34">
        <v>1809.729</v>
      </c>
      <c r="F98" s="34">
        <v>1689.865</v>
      </c>
      <c r="G98" s="34">
        <v>1602.9</v>
      </c>
      <c r="H98" s="34">
        <v>1509.25</v>
      </c>
    </row>
    <row r="99" spans="1:8" ht="18.75" x14ac:dyDescent="0.3">
      <c r="A99" s="33" t="s">
        <v>12</v>
      </c>
      <c r="B99" s="7" t="s">
        <v>9</v>
      </c>
      <c r="C99" s="25" t="s">
        <v>68</v>
      </c>
      <c r="D99" s="25">
        <f>D98/C98*100</f>
        <v>27.439881596079051</v>
      </c>
      <c r="E99" s="25">
        <f>E98/D98*100</f>
        <v>62.92737476011866</v>
      </c>
      <c r="F99" s="25">
        <f t="shared" ref="F99:H99" si="34">F98/E98*100</f>
        <v>93.376687890838909</v>
      </c>
      <c r="G99" s="25">
        <f t="shared" si="34"/>
        <v>94.853730919333799</v>
      </c>
      <c r="H99" s="25">
        <f t="shared" si="34"/>
        <v>94.157464595420791</v>
      </c>
    </row>
    <row r="100" spans="1:8" ht="35.25" customHeight="1" x14ac:dyDescent="0.25">
      <c r="A100" s="31" t="s">
        <v>39</v>
      </c>
      <c r="B100" s="7" t="s">
        <v>7</v>
      </c>
      <c r="C100" s="34">
        <f t="shared" ref="C100" si="35">C92-C96</f>
        <v>-35.985000000000582</v>
      </c>
      <c r="D100" s="34">
        <f t="shared" ref="D100:H100" si="36">D92-D96</f>
        <v>43713.106</v>
      </c>
      <c r="E100" s="34">
        <f t="shared" si="36"/>
        <v>85395.997999999992</v>
      </c>
      <c r="F100" s="34">
        <f t="shared" si="36"/>
        <v>88016.346999999994</v>
      </c>
      <c r="G100" s="34">
        <f t="shared" si="36"/>
        <v>93542.911000000007</v>
      </c>
      <c r="H100" s="34">
        <f t="shared" si="36"/>
        <v>100380.67899999999</v>
      </c>
    </row>
    <row r="101" spans="1:8" ht="18.75" x14ac:dyDescent="0.3">
      <c r="A101" s="33" t="s">
        <v>12</v>
      </c>
      <c r="B101" s="7" t="s">
        <v>9</v>
      </c>
      <c r="C101" s="25" t="s">
        <v>68</v>
      </c>
      <c r="D101" s="25" t="s">
        <v>68</v>
      </c>
      <c r="E101" s="25">
        <f t="shared" ref="E101:E103" si="37">E100/D100*100</f>
        <v>195.35559426959958</v>
      </c>
      <c r="F101" s="25">
        <f t="shared" ref="F101:H101" si="38">F100/E100*100</f>
        <v>103.06846814999457</v>
      </c>
      <c r="G101" s="25">
        <f t="shared" si="38"/>
        <v>106.27901996432551</v>
      </c>
      <c r="H101" s="25">
        <f t="shared" si="38"/>
        <v>107.30976610295994</v>
      </c>
    </row>
    <row r="102" spans="1:8" ht="37.5" x14ac:dyDescent="0.25">
      <c r="A102" s="31" t="s">
        <v>20</v>
      </c>
      <c r="B102" s="7" t="s">
        <v>7</v>
      </c>
      <c r="C102" s="34">
        <f t="shared" ref="C102" si="39">C94-C98</f>
        <v>-1285.9099999999999</v>
      </c>
      <c r="D102" s="34">
        <f t="shared" ref="D102:H102" si="40">D94-D98</f>
        <v>41936.558000000005</v>
      </c>
      <c r="E102" s="34">
        <f t="shared" si="40"/>
        <v>82110.89</v>
      </c>
      <c r="F102" s="34">
        <f t="shared" si="40"/>
        <v>84535.511999999988</v>
      </c>
      <c r="G102" s="34">
        <f t="shared" si="40"/>
        <v>89794.585000000006</v>
      </c>
      <c r="H102" s="34">
        <f t="shared" si="40"/>
        <v>96302.608999999997</v>
      </c>
    </row>
    <row r="103" spans="1:8" ht="18.75" x14ac:dyDescent="0.3">
      <c r="A103" s="33" t="s">
        <v>12</v>
      </c>
      <c r="B103" s="7" t="s">
        <v>9</v>
      </c>
      <c r="C103" s="25" t="s">
        <v>68</v>
      </c>
      <c r="D103" s="25" t="s">
        <v>68</v>
      </c>
      <c r="E103" s="25">
        <f t="shared" si="37"/>
        <v>195.7978764017781</v>
      </c>
      <c r="F103" s="25">
        <f t="shared" ref="F103:H103" si="41">F102/E102*100</f>
        <v>102.95286289065919</v>
      </c>
      <c r="G103" s="25">
        <f t="shared" si="41"/>
        <v>106.22114053085762</v>
      </c>
      <c r="H103" s="25">
        <f t="shared" si="41"/>
        <v>107.24767980162721</v>
      </c>
    </row>
    <row r="104" spans="1:8" ht="59.25" customHeight="1" x14ac:dyDescent="0.25">
      <c r="A104" s="6" t="s">
        <v>60</v>
      </c>
      <c r="B104" s="7"/>
      <c r="C104" s="11"/>
      <c r="D104" s="11"/>
      <c r="E104" s="11"/>
      <c r="F104" s="11"/>
      <c r="G104" s="11"/>
      <c r="H104" s="11"/>
    </row>
    <row r="105" spans="1:8" ht="37.5" x14ac:dyDescent="0.25">
      <c r="A105" s="6" t="s">
        <v>56</v>
      </c>
      <c r="B105" s="7" t="s">
        <v>7</v>
      </c>
      <c r="C105" s="11">
        <v>20271.5</v>
      </c>
      <c r="D105" s="11">
        <v>20851.7</v>
      </c>
      <c r="E105" s="11">
        <v>22480.7</v>
      </c>
      <c r="F105" s="11">
        <v>23628.799999999999</v>
      </c>
      <c r="G105" s="11">
        <v>24780.7</v>
      </c>
      <c r="H105" s="11">
        <v>26200.5</v>
      </c>
    </row>
    <row r="106" spans="1:8" ht="18.75" x14ac:dyDescent="0.3">
      <c r="A106" s="10" t="s">
        <v>12</v>
      </c>
      <c r="B106" s="7" t="s">
        <v>9</v>
      </c>
      <c r="C106" s="25" t="s">
        <v>68</v>
      </c>
      <c r="D106" s="25">
        <f>D105/C105*100</f>
        <v>102.86214636312063</v>
      </c>
      <c r="E106" s="25">
        <f t="shared" ref="E106:H106" si="42">E105/D105*100</f>
        <v>107.81231266515441</v>
      </c>
      <c r="F106" s="25">
        <f t="shared" si="42"/>
        <v>105.10704737841792</v>
      </c>
      <c r="G106" s="25">
        <f t="shared" si="42"/>
        <v>104.87498307150595</v>
      </c>
      <c r="H106" s="25">
        <f t="shared" si="42"/>
        <v>105.72945881270503</v>
      </c>
    </row>
    <row r="107" spans="1:8" ht="37.5" x14ac:dyDescent="0.25">
      <c r="A107" s="6" t="s">
        <v>20</v>
      </c>
      <c r="B107" s="7" t="s">
        <v>7</v>
      </c>
      <c r="C107" s="11">
        <v>19134</v>
      </c>
      <c r="D107" s="11">
        <v>19213.400000000001</v>
      </c>
      <c r="E107" s="11">
        <v>21650</v>
      </c>
      <c r="F107" s="11">
        <v>23056</v>
      </c>
      <c r="G107" s="11">
        <v>24092.1</v>
      </c>
      <c r="H107" s="11">
        <v>25200</v>
      </c>
    </row>
    <row r="108" spans="1:8" ht="18.75" x14ac:dyDescent="0.3">
      <c r="A108" s="10" t="s">
        <v>12</v>
      </c>
      <c r="B108" s="7" t="s">
        <v>9</v>
      </c>
      <c r="C108" s="25" t="s">
        <v>68</v>
      </c>
      <c r="D108" s="25">
        <f>D107/C107*100</f>
        <v>100.41496811957774</v>
      </c>
      <c r="E108" s="25">
        <f t="shared" ref="E108:H108" si="43">E107/D107*100</f>
        <v>112.68177417843796</v>
      </c>
      <c r="F108" s="25">
        <f t="shared" si="43"/>
        <v>106.49422632794456</v>
      </c>
      <c r="G108" s="25">
        <f t="shared" si="43"/>
        <v>104.49384108258153</v>
      </c>
      <c r="H108" s="25">
        <f t="shared" si="43"/>
        <v>104.59860286151891</v>
      </c>
    </row>
    <row r="109" spans="1:8" ht="37.5" x14ac:dyDescent="0.25">
      <c r="A109" s="6" t="s">
        <v>40</v>
      </c>
      <c r="B109" s="7" t="s">
        <v>34</v>
      </c>
      <c r="C109" s="38">
        <v>36836</v>
      </c>
      <c r="D109" s="38">
        <v>36012</v>
      </c>
      <c r="E109" s="38">
        <v>36092</v>
      </c>
      <c r="F109" s="38">
        <v>36014</v>
      </c>
      <c r="G109" s="38">
        <v>36103</v>
      </c>
      <c r="H109" s="38">
        <v>36251</v>
      </c>
    </row>
    <row r="110" spans="1:8" ht="18.75" x14ac:dyDescent="0.3">
      <c r="A110" s="10" t="s">
        <v>12</v>
      </c>
      <c r="B110" s="7" t="s">
        <v>9</v>
      </c>
      <c r="C110" s="25" t="s">
        <v>68</v>
      </c>
      <c r="D110" s="25">
        <f>D109/C109*100</f>
        <v>97.76305787816267</v>
      </c>
      <c r="E110" s="25">
        <f t="shared" ref="E110:H110" si="44">E109/D109*100</f>
        <v>100.22214817283128</v>
      </c>
      <c r="F110" s="25">
        <f t="shared" si="44"/>
        <v>99.783885625623398</v>
      </c>
      <c r="G110" s="25">
        <f t="shared" si="44"/>
        <v>100.24712611762092</v>
      </c>
      <c r="H110" s="25">
        <f t="shared" si="44"/>
        <v>100.40993823227986</v>
      </c>
    </row>
    <row r="111" spans="1:8" ht="37.5" x14ac:dyDescent="0.25">
      <c r="A111" s="6" t="s">
        <v>20</v>
      </c>
      <c r="B111" s="7" t="s">
        <v>34</v>
      </c>
      <c r="C111" s="38">
        <v>33234</v>
      </c>
      <c r="D111" s="38">
        <v>32331</v>
      </c>
      <c r="E111" s="38">
        <v>31736</v>
      </c>
      <c r="F111" s="38">
        <v>31468</v>
      </c>
      <c r="G111" s="38">
        <v>31002</v>
      </c>
      <c r="H111" s="38">
        <v>31073</v>
      </c>
    </row>
    <row r="112" spans="1:8" ht="18.75" x14ac:dyDescent="0.3">
      <c r="A112" s="10" t="s">
        <v>12</v>
      </c>
      <c r="B112" s="7" t="s">
        <v>9</v>
      </c>
      <c r="C112" s="25" t="s">
        <v>68</v>
      </c>
      <c r="D112" s="25">
        <f>D111/C111*100</f>
        <v>97.282903051092248</v>
      </c>
      <c r="E112" s="25">
        <f t="shared" ref="E112:H112" si="45">E111/D111*100</f>
        <v>98.159661006464376</v>
      </c>
      <c r="F112" s="25">
        <f t="shared" si="45"/>
        <v>99.155533148474916</v>
      </c>
      <c r="G112" s="25">
        <f t="shared" si="45"/>
        <v>98.519130545315875</v>
      </c>
      <c r="H112" s="25">
        <f t="shared" si="45"/>
        <v>100.22901748274305</v>
      </c>
    </row>
    <row r="113" spans="1:8" ht="37.5" x14ac:dyDescent="0.3">
      <c r="A113" s="28" t="s">
        <v>41</v>
      </c>
      <c r="B113" s="7" t="s">
        <v>11</v>
      </c>
      <c r="C113" s="39">
        <v>45859.7</v>
      </c>
      <c r="D113" s="39">
        <v>48251.7</v>
      </c>
      <c r="E113" s="39">
        <v>51906</v>
      </c>
      <c r="F113" s="39">
        <v>54675</v>
      </c>
      <c r="G113" s="39">
        <v>57199</v>
      </c>
      <c r="H113" s="39">
        <v>60229.4</v>
      </c>
    </row>
    <row r="114" spans="1:8" ht="18.75" x14ac:dyDescent="0.3">
      <c r="A114" s="14" t="s">
        <v>12</v>
      </c>
      <c r="B114" s="36" t="s">
        <v>9</v>
      </c>
      <c r="C114" s="25" t="s">
        <v>68</v>
      </c>
      <c r="D114" s="25">
        <f>D113/C113*100</f>
        <v>105.215908520989</v>
      </c>
      <c r="E114" s="25">
        <f t="shared" ref="E114:H114" si="46">E113/D113*100</f>
        <v>107.57341192123802</v>
      </c>
      <c r="F114" s="25">
        <f t="shared" si="46"/>
        <v>105.33464339382729</v>
      </c>
      <c r="G114" s="25">
        <f t="shared" si="46"/>
        <v>104.61636945587563</v>
      </c>
      <c r="H114" s="25">
        <f t="shared" si="46"/>
        <v>105.29799472018742</v>
      </c>
    </row>
    <row r="115" spans="1:8" ht="37.5" x14ac:dyDescent="0.25">
      <c r="A115" s="6" t="s">
        <v>20</v>
      </c>
      <c r="B115" s="36" t="s">
        <v>11</v>
      </c>
      <c r="C115" s="11">
        <v>47977.9</v>
      </c>
      <c r="D115" s="11">
        <v>49523.4</v>
      </c>
      <c r="E115" s="11">
        <v>56849.2</v>
      </c>
      <c r="F115" s="11">
        <v>61056.7</v>
      </c>
      <c r="G115" s="11">
        <v>64759.5</v>
      </c>
      <c r="H115" s="11">
        <v>67582.8</v>
      </c>
    </row>
    <row r="116" spans="1:8" ht="18.75" x14ac:dyDescent="0.3">
      <c r="A116" s="10" t="s">
        <v>12</v>
      </c>
      <c r="B116" s="36" t="s">
        <v>9</v>
      </c>
      <c r="C116" s="25" t="s">
        <v>68</v>
      </c>
      <c r="D116" s="25">
        <f>D115/C115*100</f>
        <v>103.22127479527032</v>
      </c>
      <c r="E116" s="25">
        <f t="shared" ref="E116" si="47">E115/D115*100</f>
        <v>114.7926030926794</v>
      </c>
      <c r="F116" s="25">
        <f t="shared" ref="F116" si="48">F115/E115*100</f>
        <v>107.40115955897356</v>
      </c>
      <c r="G116" s="25">
        <f t="shared" ref="G116" si="49">G115/F115*100</f>
        <v>106.06452690695698</v>
      </c>
      <c r="H116" s="25">
        <f t="shared" ref="H116" si="50">H115/G115*100</f>
        <v>104.35966923771802</v>
      </c>
    </row>
    <row r="117" spans="1:8" ht="37.5" x14ac:dyDescent="0.25">
      <c r="A117" s="6" t="s">
        <v>59</v>
      </c>
      <c r="B117" s="36" t="s">
        <v>9</v>
      </c>
      <c r="C117" s="11">
        <v>99</v>
      </c>
      <c r="D117" s="11">
        <v>97.9</v>
      </c>
      <c r="E117" s="11">
        <v>93.5</v>
      </c>
      <c r="F117" s="11">
        <v>96.6</v>
      </c>
      <c r="G117" s="11">
        <v>100</v>
      </c>
      <c r="H117" s="11">
        <v>101.2</v>
      </c>
    </row>
    <row r="118" spans="1:8" ht="37.5" x14ac:dyDescent="0.25">
      <c r="A118" s="6" t="s">
        <v>70</v>
      </c>
      <c r="B118" s="36" t="s">
        <v>71</v>
      </c>
      <c r="C118" s="11">
        <v>8.3000000000000007</v>
      </c>
      <c r="D118" s="11">
        <v>7.9</v>
      </c>
      <c r="E118" s="11">
        <v>7.7</v>
      </c>
      <c r="F118" s="11">
        <v>7.5</v>
      </c>
      <c r="G118" s="11">
        <v>7.3</v>
      </c>
      <c r="H118" s="11">
        <v>7.1</v>
      </c>
    </row>
    <row r="119" spans="1:8" ht="58.5" customHeight="1" x14ac:dyDescent="0.25">
      <c r="A119" s="6" t="s">
        <v>72</v>
      </c>
      <c r="B119" s="36" t="s">
        <v>73</v>
      </c>
      <c r="C119" s="11">
        <v>1.4</v>
      </c>
      <c r="D119" s="11">
        <v>0.6</v>
      </c>
      <c r="E119" s="11">
        <v>0.3</v>
      </c>
      <c r="F119" s="11">
        <v>0.3</v>
      </c>
      <c r="G119" s="11">
        <v>0.3</v>
      </c>
      <c r="H119" s="11">
        <v>0.3</v>
      </c>
    </row>
    <row r="120" spans="1:8" ht="37.5" x14ac:dyDescent="0.25">
      <c r="A120" s="6" t="s">
        <v>74</v>
      </c>
      <c r="B120" s="36" t="s">
        <v>29</v>
      </c>
      <c r="C120" s="42">
        <v>49.575000000000003</v>
      </c>
      <c r="D120" s="42">
        <v>50.603999999999999</v>
      </c>
      <c r="E120" s="42">
        <v>51.003999999999998</v>
      </c>
      <c r="F120" s="42">
        <v>51.570999999999998</v>
      </c>
      <c r="G120" s="42">
        <v>52.154000000000003</v>
      </c>
      <c r="H120" s="42">
        <v>52.64</v>
      </c>
    </row>
    <row r="121" spans="1:8" ht="18.75" x14ac:dyDescent="0.3">
      <c r="A121" s="10" t="s">
        <v>12</v>
      </c>
      <c r="B121" s="36" t="s">
        <v>75</v>
      </c>
      <c r="C121" s="11" t="s">
        <v>68</v>
      </c>
      <c r="D121" s="25">
        <f>D120/C120*100</f>
        <v>102.07564296520424</v>
      </c>
      <c r="E121" s="25">
        <f t="shared" ref="E121" si="51">E120/D120*100</f>
        <v>100.79045134771954</v>
      </c>
      <c r="F121" s="25">
        <f t="shared" ref="F121" si="52">F120/E120*100</f>
        <v>101.11167751548898</v>
      </c>
      <c r="G121" s="25">
        <f t="shared" ref="G121" si="53">G120/F120*100</f>
        <v>101.13048030870064</v>
      </c>
      <c r="H121" s="25">
        <f t="shared" ref="H121" si="54">H120/G120*100</f>
        <v>100.9318556582429</v>
      </c>
    </row>
    <row r="122" spans="1:8" ht="18.75" x14ac:dyDescent="0.25">
      <c r="A122" s="6" t="s">
        <v>69</v>
      </c>
      <c r="B122" s="7"/>
      <c r="C122" s="11"/>
      <c r="D122" s="11"/>
      <c r="E122" s="11"/>
      <c r="F122" s="11"/>
      <c r="G122" s="11"/>
      <c r="H122" s="11"/>
    </row>
    <row r="123" spans="1:8" ht="60" customHeight="1" x14ac:dyDescent="0.25">
      <c r="A123" s="28" t="s">
        <v>42</v>
      </c>
      <c r="B123" s="15" t="s">
        <v>7</v>
      </c>
      <c r="C123" s="11">
        <v>120511</v>
      </c>
      <c r="D123" s="11">
        <v>156058</v>
      </c>
      <c r="E123" s="11">
        <v>168149</v>
      </c>
      <c r="F123" s="11">
        <v>181020.79999999999</v>
      </c>
      <c r="G123" s="11">
        <v>193999.1</v>
      </c>
      <c r="H123" s="11">
        <v>207250.8</v>
      </c>
    </row>
    <row r="124" spans="1:8" ht="18.75" x14ac:dyDescent="0.3">
      <c r="A124" s="14" t="s">
        <v>12</v>
      </c>
      <c r="B124" s="15" t="s">
        <v>9</v>
      </c>
      <c r="C124" s="25">
        <v>124.7</v>
      </c>
      <c r="D124" s="25">
        <f>D123/C123*100</f>
        <v>129.4968923998639</v>
      </c>
      <c r="E124" s="25">
        <f t="shared" ref="E124:H124" si="55">E123/D123*100</f>
        <v>107.74776044803855</v>
      </c>
      <c r="F124" s="25">
        <f t="shared" si="55"/>
        <v>107.65499646147167</v>
      </c>
      <c r="G124" s="25">
        <f t="shared" si="55"/>
        <v>107.16950759249767</v>
      </c>
      <c r="H124" s="25">
        <f t="shared" si="55"/>
        <v>106.83080488517729</v>
      </c>
    </row>
    <row r="125" spans="1:8" ht="37.5" x14ac:dyDescent="0.25">
      <c r="A125" s="28" t="s">
        <v>43</v>
      </c>
      <c r="B125" s="15" t="s">
        <v>7</v>
      </c>
      <c r="C125" s="11">
        <v>48129</v>
      </c>
      <c r="D125" s="11">
        <v>18173</v>
      </c>
      <c r="E125" s="11">
        <v>18281.8</v>
      </c>
      <c r="F125" s="11">
        <v>18583.3</v>
      </c>
      <c r="G125" s="11">
        <v>18985.7</v>
      </c>
      <c r="H125" s="11">
        <v>19474</v>
      </c>
    </row>
    <row r="126" spans="1:8" ht="18.75" x14ac:dyDescent="0.3">
      <c r="A126" s="14" t="s">
        <v>12</v>
      </c>
      <c r="B126" s="15" t="s">
        <v>9</v>
      </c>
      <c r="C126" s="25">
        <v>140.30000000000001</v>
      </c>
      <c r="D126" s="25">
        <f>D125/C125*100</f>
        <v>37.758939516715493</v>
      </c>
      <c r="E126" s="25">
        <f t="shared" ref="E126:H126" si="56">E125/D125*100</f>
        <v>100.59869036482694</v>
      </c>
      <c r="F126" s="25">
        <f t="shared" si="56"/>
        <v>101.64918115284054</v>
      </c>
      <c r="G126" s="25">
        <f t="shared" si="56"/>
        <v>102.16538505001805</v>
      </c>
      <c r="H126" s="25">
        <f t="shared" si="56"/>
        <v>102.57193572004194</v>
      </c>
    </row>
    <row r="127" spans="1:8" ht="37.5" x14ac:dyDescent="0.25">
      <c r="A127" s="28" t="s">
        <v>44</v>
      </c>
      <c r="B127" s="15" t="s">
        <v>7</v>
      </c>
      <c r="C127" s="11">
        <v>10641</v>
      </c>
      <c r="D127" s="11">
        <v>6083</v>
      </c>
      <c r="E127" s="11">
        <v>5410</v>
      </c>
      <c r="F127" s="11">
        <v>5605</v>
      </c>
      <c r="G127" s="11">
        <v>5734</v>
      </c>
      <c r="H127" s="11">
        <v>5894</v>
      </c>
    </row>
    <row r="128" spans="1:8" ht="18.75" x14ac:dyDescent="0.3">
      <c r="A128" s="14" t="s">
        <v>12</v>
      </c>
      <c r="B128" s="15" t="s">
        <v>9</v>
      </c>
      <c r="C128" s="25">
        <v>85.8</v>
      </c>
      <c r="D128" s="25">
        <f>D127/C127*100</f>
        <v>57.165679917301006</v>
      </c>
      <c r="E128" s="25">
        <f t="shared" ref="E128" si="57">E127/D127*100</f>
        <v>88.936380075620576</v>
      </c>
      <c r="F128" s="25">
        <f t="shared" ref="F128" si="58">F127/E127*100</f>
        <v>103.60443622920516</v>
      </c>
      <c r="G128" s="25">
        <f t="shared" ref="G128" si="59">G127/F127*100</f>
        <v>102.3015165031222</v>
      </c>
      <c r="H128" s="25">
        <f t="shared" ref="H128" si="60">H127/G127*100</f>
        <v>102.79037321241715</v>
      </c>
    </row>
    <row r="129" spans="1:8" ht="56.25" x14ac:dyDescent="0.25">
      <c r="A129" s="28" t="s">
        <v>77</v>
      </c>
      <c r="B129" s="15" t="s">
        <v>7</v>
      </c>
      <c r="C129" s="11">
        <v>157744.4</v>
      </c>
      <c r="D129" s="11">
        <v>168149</v>
      </c>
      <c r="E129" s="11">
        <v>181020.79999999999</v>
      </c>
      <c r="F129" s="11">
        <v>193999.1</v>
      </c>
      <c r="G129" s="11">
        <v>207250.8</v>
      </c>
      <c r="H129" s="11">
        <v>220830.8</v>
      </c>
    </row>
    <row r="130" spans="1:8" ht="18.75" x14ac:dyDescent="0.3">
      <c r="A130" s="14" t="s">
        <v>12</v>
      </c>
      <c r="B130" s="15" t="s">
        <v>9</v>
      </c>
      <c r="C130" s="25" t="s">
        <v>68</v>
      </c>
      <c r="D130" s="25">
        <f>D129/C129*100</f>
        <v>106.59586013829968</v>
      </c>
      <c r="E130" s="25">
        <f t="shared" ref="E130:H130" si="61">E129/D129*100</f>
        <v>107.65499646147167</v>
      </c>
      <c r="F130" s="25">
        <f t="shared" si="61"/>
        <v>107.16950759249767</v>
      </c>
      <c r="G130" s="25">
        <f t="shared" si="61"/>
        <v>106.83080488517729</v>
      </c>
      <c r="H130" s="25">
        <f t="shared" si="61"/>
        <v>106.55244756594426</v>
      </c>
    </row>
    <row r="133" spans="1:8" ht="27.75" x14ac:dyDescent="0.4">
      <c r="A133" s="22" t="s">
        <v>63</v>
      </c>
      <c r="B133" s="22"/>
      <c r="C133" s="22"/>
      <c r="D133" s="22"/>
      <c r="E133" s="22"/>
      <c r="F133" s="22"/>
      <c r="G133" s="46"/>
      <c r="H133" s="46"/>
    </row>
    <row r="134" spans="1:8" ht="27.75" x14ac:dyDescent="0.4">
      <c r="A134" s="22" t="s">
        <v>64</v>
      </c>
      <c r="B134" s="22"/>
      <c r="C134" s="22"/>
      <c r="D134" s="22"/>
      <c r="E134" s="22"/>
      <c r="F134" s="22"/>
      <c r="G134" s="22"/>
      <c r="H134" s="22"/>
    </row>
    <row r="135" spans="1:8" ht="28.5" x14ac:dyDescent="0.45">
      <c r="A135" s="22" t="s">
        <v>47</v>
      </c>
      <c r="B135" s="23"/>
      <c r="C135" s="23"/>
      <c r="D135" s="23"/>
      <c r="E135" s="23"/>
      <c r="F135" s="46" t="s">
        <v>65</v>
      </c>
      <c r="G135" s="47"/>
      <c r="H135" s="47"/>
    </row>
  </sheetData>
  <mergeCells count="20">
    <mergeCell ref="E4:H4"/>
    <mergeCell ref="E5:H5"/>
    <mergeCell ref="E7:H7"/>
    <mergeCell ref="E3:H3"/>
    <mergeCell ref="E1:H1"/>
    <mergeCell ref="E6:H6"/>
    <mergeCell ref="A10:H10"/>
    <mergeCell ref="G16:G17"/>
    <mergeCell ref="H16:H17"/>
    <mergeCell ref="F135:H135"/>
    <mergeCell ref="B13:F13"/>
    <mergeCell ref="G133:H133"/>
    <mergeCell ref="A11:H11"/>
    <mergeCell ref="A12:H12"/>
    <mergeCell ref="A15:A17"/>
    <mergeCell ref="B15:B17"/>
    <mergeCell ref="C16:C17"/>
    <mergeCell ref="D16:D17"/>
    <mergeCell ref="E16:E17"/>
    <mergeCell ref="F16:F17"/>
  </mergeCells>
  <pageMargins left="1.1811023622047245" right="0.39370078740157483" top="0.78740157480314965" bottom="0.78740157480314965" header="0.31496062992125984" footer="0.31496062992125984"/>
  <pageSetup paperSize="9" scale="60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2022-2025</vt:lpstr>
      <vt:lpstr>'прогноз 2022-2025'!Заголовки_для_печати</vt:lpstr>
      <vt:lpstr>'прогноз 2022-2025'!Область_печати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OVFK10</cp:lastModifiedBy>
  <cp:lastPrinted>2021-09-22T11:39:36Z</cp:lastPrinted>
  <dcterms:created xsi:type="dcterms:W3CDTF">2015-07-21T06:55:31Z</dcterms:created>
  <dcterms:modified xsi:type="dcterms:W3CDTF">2022-10-07T09:47:30Z</dcterms:modified>
</cp:coreProperties>
</file>