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 Р О Г Н О З Ы\2023\Общественное обсуждение\"/>
    </mc:Choice>
  </mc:AlternateContent>
  <bookViews>
    <workbookView xWindow="0" yWindow="0" windowWidth="25200" windowHeight="11280"/>
  </bookViews>
  <sheets>
    <sheet name="прогноз 2023-2026" sheetId="2" r:id="rId1"/>
  </sheets>
  <definedNames>
    <definedName name="_xlnm.Print_Titles" localSheetId="0">'прогноз 2023-2026'!$15:$17</definedName>
    <definedName name="_xlnm.Print_Area" localSheetId="0">'прогноз 2023-2026'!$A$1:$H$153</definedName>
  </definedNames>
  <calcPr calcId="162913"/>
</workbook>
</file>

<file path=xl/calcChain.xml><?xml version="1.0" encoding="utf-8"?>
<calcChain xmlns="http://schemas.openxmlformats.org/spreadsheetml/2006/main">
  <c r="D53" i="2" l="1"/>
  <c r="E53" i="2"/>
  <c r="F53" i="2"/>
  <c r="G53" i="2"/>
  <c r="H53" i="2"/>
  <c r="C53" i="2"/>
  <c r="H55" i="2" l="1"/>
  <c r="G55" i="2"/>
  <c r="D55" i="2"/>
  <c r="E55" i="2"/>
  <c r="F55" i="2"/>
  <c r="D35" i="2"/>
  <c r="E35" i="2"/>
  <c r="F35" i="2"/>
  <c r="G35" i="2"/>
  <c r="H35" i="2"/>
  <c r="C35" i="2"/>
  <c r="D33" i="2"/>
  <c r="E33" i="2"/>
  <c r="F33" i="2"/>
  <c r="G33" i="2"/>
  <c r="H33" i="2"/>
  <c r="C33" i="2"/>
  <c r="C19" i="2"/>
  <c r="C99" i="2"/>
  <c r="C101" i="2"/>
  <c r="C117" i="2"/>
  <c r="C119" i="2"/>
  <c r="H138" i="2" l="1"/>
  <c r="G138" i="2"/>
  <c r="F138" i="2"/>
  <c r="E138" i="2"/>
  <c r="D138" i="2"/>
  <c r="D101" i="2"/>
  <c r="E101" i="2"/>
  <c r="F101" i="2"/>
  <c r="G101" i="2"/>
  <c r="H101" i="2"/>
  <c r="D99" i="2"/>
  <c r="E99" i="2"/>
  <c r="F99" i="2"/>
  <c r="G99" i="2"/>
  <c r="H99" i="2"/>
  <c r="D98" i="2"/>
  <c r="D96" i="2"/>
  <c r="H59" i="2" l="1"/>
  <c r="G59" i="2"/>
  <c r="F59" i="2"/>
  <c r="E59" i="2"/>
  <c r="D59" i="2"/>
  <c r="E57" i="2"/>
  <c r="F57" i="2"/>
  <c r="G57" i="2"/>
  <c r="H57" i="2"/>
  <c r="D57" i="2"/>
  <c r="F85" i="2" l="1"/>
  <c r="D94" i="2" l="1"/>
  <c r="D92" i="2"/>
  <c r="D69" i="2" l="1"/>
  <c r="E89" i="2" l="1"/>
  <c r="F89" i="2"/>
  <c r="E119" i="2" l="1"/>
  <c r="F119" i="2"/>
  <c r="H114" i="2"/>
  <c r="H117" i="2"/>
  <c r="E117" i="2"/>
  <c r="D127" i="2" l="1"/>
  <c r="E127" i="2"/>
  <c r="F127" i="2"/>
  <c r="G127" i="2" l="1"/>
  <c r="H127" i="2"/>
  <c r="E129" i="2"/>
  <c r="H100" i="2" l="1"/>
  <c r="G100" i="2"/>
  <c r="F100" i="2"/>
  <c r="E100" i="2"/>
  <c r="D100" i="2"/>
  <c r="E116" i="2" l="1"/>
  <c r="G61" i="2" l="1"/>
  <c r="H133" i="2"/>
  <c r="G133" i="2"/>
  <c r="F133" i="2"/>
  <c r="E133" i="2"/>
  <c r="D133" i="2"/>
  <c r="H145" i="2"/>
  <c r="G145" i="2"/>
  <c r="F145" i="2"/>
  <c r="E145" i="2"/>
  <c r="D145" i="2"/>
  <c r="E69" i="2" l="1"/>
  <c r="F69" i="2"/>
  <c r="G69" i="2"/>
  <c r="H69" i="2"/>
  <c r="E147" i="2" l="1"/>
  <c r="F147" i="2"/>
  <c r="G147" i="2"/>
  <c r="H147" i="2"/>
  <c r="D147" i="2"/>
  <c r="E143" i="2"/>
  <c r="F143" i="2"/>
  <c r="G143" i="2"/>
  <c r="H143" i="2"/>
  <c r="D143" i="2"/>
  <c r="E141" i="2"/>
  <c r="F141" i="2"/>
  <c r="G141" i="2"/>
  <c r="H141" i="2"/>
  <c r="D141" i="2"/>
  <c r="E102" i="2" l="1"/>
  <c r="F102" i="2"/>
  <c r="G102" i="2"/>
  <c r="H102" i="2"/>
  <c r="D102" i="2"/>
  <c r="E98" i="2"/>
  <c r="F98" i="2"/>
  <c r="G98" i="2"/>
  <c r="H98" i="2"/>
  <c r="E96" i="2"/>
  <c r="F96" i="2"/>
  <c r="G96" i="2"/>
  <c r="H96" i="2"/>
  <c r="E94" i="2"/>
  <c r="F94" i="2"/>
  <c r="G94" i="2"/>
  <c r="H94" i="2"/>
  <c r="E92" i="2"/>
  <c r="F92" i="2"/>
  <c r="G92" i="2"/>
  <c r="H92" i="2"/>
  <c r="E131" i="2"/>
  <c r="F131" i="2"/>
  <c r="G131" i="2"/>
  <c r="H131" i="2"/>
  <c r="D131" i="2"/>
  <c r="F129" i="2"/>
  <c r="G129" i="2"/>
  <c r="H129" i="2"/>
  <c r="D129" i="2"/>
  <c r="D119" i="2"/>
  <c r="E120" i="2" s="1"/>
  <c r="G119" i="2"/>
  <c r="H119" i="2"/>
  <c r="F116" i="2"/>
  <c r="G116" i="2"/>
  <c r="H116" i="2"/>
  <c r="D116" i="2"/>
  <c r="E114" i="2"/>
  <c r="F114" i="2"/>
  <c r="G114" i="2"/>
  <c r="D114" i="2"/>
  <c r="E112" i="2"/>
  <c r="F112" i="2"/>
  <c r="G112" i="2"/>
  <c r="H112" i="2"/>
  <c r="D112" i="2"/>
  <c r="E110" i="2"/>
  <c r="F110" i="2"/>
  <c r="G110" i="2"/>
  <c r="H110" i="2"/>
  <c r="D110" i="2"/>
  <c r="D117" i="2"/>
  <c r="E118" i="2" s="1"/>
  <c r="F117" i="2"/>
  <c r="G117" i="2"/>
  <c r="E125" i="2"/>
  <c r="F125" i="2"/>
  <c r="G125" i="2"/>
  <c r="H125" i="2"/>
  <c r="D125" i="2"/>
  <c r="E123" i="2"/>
  <c r="F123" i="2"/>
  <c r="G123" i="2"/>
  <c r="H123" i="2"/>
  <c r="D123" i="2"/>
  <c r="G89" i="2"/>
  <c r="H89" i="2"/>
  <c r="D89" i="2"/>
  <c r="E87" i="2"/>
  <c r="F87" i="2"/>
  <c r="G87" i="2"/>
  <c r="H87" i="2"/>
  <c r="D87" i="2"/>
  <c r="E85" i="2"/>
  <c r="G85" i="2"/>
  <c r="H85" i="2"/>
  <c r="D85" i="2"/>
  <c r="H34" i="2" l="1"/>
  <c r="H120" i="2"/>
  <c r="F120" i="2"/>
  <c r="G118" i="2"/>
  <c r="H118" i="2"/>
  <c r="F118" i="2"/>
  <c r="G120" i="2"/>
  <c r="E63" i="2"/>
  <c r="F63" i="2"/>
  <c r="G63" i="2"/>
  <c r="H63" i="2"/>
  <c r="D63" i="2"/>
  <c r="E61" i="2"/>
  <c r="F61" i="2"/>
  <c r="H61" i="2"/>
  <c r="D61" i="2"/>
  <c r="E52" i="2"/>
  <c r="F52" i="2"/>
  <c r="G52" i="2"/>
  <c r="H52" i="2"/>
  <c r="E50" i="2"/>
  <c r="F50" i="2"/>
  <c r="G50" i="2"/>
  <c r="H50" i="2"/>
  <c r="D52" i="2"/>
  <c r="D50" i="2"/>
  <c r="E48" i="2"/>
  <c r="F48" i="2"/>
  <c r="G48" i="2"/>
  <c r="H48" i="2"/>
  <c r="D48" i="2"/>
  <c r="E46" i="2"/>
  <c r="F46" i="2"/>
  <c r="G46" i="2"/>
  <c r="H46" i="2"/>
  <c r="D46" i="2"/>
  <c r="E44" i="2"/>
  <c r="F44" i="2"/>
  <c r="G44" i="2"/>
  <c r="H44" i="2"/>
  <c r="D44" i="2"/>
  <c r="E42" i="2"/>
  <c r="F42" i="2"/>
  <c r="G42" i="2"/>
  <c r="H42" i="2"/>
  <c r="D42" i="2"/>
  <c r="E40" i="2"/>
  <c r="F40" i="2"/>
  <c r="G40" i="2"/>
  <c r="H40" i="2"/>
  <c r="D40" i="2"/>
  <c r="E38" i="2"/>
  <c r="F38" i="2"/>
  <c r="G38" i="2"/>
  <c r="H38" i="2"/>
  <c r="D38" i="2"/>
  <c r="E36" i="2"/>
  <c r="F36" i="2"/>
  <c r="G36" i="2"/>
  <c r="H36" i="2"/>
  <c r="E34" i="2"/>
  <c r="F34" i="2"/>
  <c r="G34" i="2"/>
  <c r="E32" i="2"/>
  <c r="F32" i="2"/>
  <c r="G32" i="2"/>
  <c r="H32" i="2"/>
  <c r="D32" i="2"/>
  <c r="E30" i="2"/>
  <c r="F30" i="2"/>
  <c r="G30" i="2"/>
  <c r="H30" i="2"/>
  <c r="D30" i="2"/>
  <c r="E28" i="2"/>
  <c r="F28" i="2"/>
  <c r="G28" i="2"/>
  <c r="H28" i="2"/>
  <c r="D28" i="2"/>
  <c r="E26" i="2"/>
  <c r="F26" i="2"/>
  <c r="G26" i="2"/>
  <c r="H26" i="2"/>
  <c r="D26" i="2"/>
  <c r="E24" i="2"/>
  <c r="F24" i="2"/>
  <c r="G24" i="2"/>
  <c r="H24" i="2"/>
  <c r="D24" i="2"/>
  <c r="E22" i="2"/>
  <c r="F22" i="2"/>
  <c r="G22" i="2"/>
  <c r="H22" i="2"/>
  <c r="D22" i="2"/>
  <c r="D19" i="2"/>
  <c r="E19" i="2"/>
  <c r="F19" i="2"/>
  <c r="G19" i="2"/>
  <c r="H19" i="2"/>
  <c r="H20" i="2" l="1"/>
  <c r="G20" i="2"/>
  <c r="D20" i="2"/>
  <c r="E20" i="2"/>
  <c r="F20" i="2"/>
  <c r="D36" i="2"/>
  <c r="D34" i="2"/>
</calcChain>
</file>

<file path=xl/sharedStrings.xml><?xml version="1.0" encoding="utf-8"?>
<sst xmlns="http://schemas.openxmlformats.org/spreadsheetml/2006/main" count="299" uniqueCount="89">
  <si>
    <t>Показатели</t>
  </si>
  <si>
    <t>Единица измерения</t>
  </si>
  <si>
    <t>отчет</t>
  </si>
  <si>
    <t>оценка</t>
  </si>
  <si>
    <t>1. Население</t>
  </si>
  <si>
    <t>тыс.чел.</t>
  </si>
  <si>
    <t xml:space="preserve">млн. руб. </t>
  </si>
  <si>
    <t>млн. руб.</t>
  </si>
  <si>
    <t>тыс. кв. м. в общей площади</t>
  </si>
  <si>
    <t>%</t>
  </si>
  <si>
    <t>единиц</t>
  </si>
  <si>
    <t>руб.</t>
  </si>
  <si>
    <t>темп роста</t>
  </si>
  <si>
    <t>городское население</t>
  </si>
  <si>
    <t>сельское население</t>
  </si>
  <si>
    <t>Среднегодовая численность постоянного населения, в том числе:</t>
  </si>
  <si>
    <t>Родившиеся</t>
  </si>
  <si>
    <t>Умершие</t>
  </si>
  <si>
    <t>Прибывшие на территорию</t>
  </si>
  <si>
    <t>Выбывшие за пределы территории</t>
  </si>
  <si>
    <t>3. Сельское хозяйство, в том числе:</t>
  </si>
  <si>
    <t>Добыча полезных ископаемых</t>
  </si>
  <si>
    <t>Обрабатывающие производства</t>
  </si>
  <si>
    <t>2. Промышленное производство, в том числе:</t>
  </si>
  <si>
    <t>по крупным и средним предприятиям</t>
  </si>
  <si>
    <t>4. Транспорт и связь</t>
  </si>
  <si>
    <t>5. Строительство, в том числе:</t>
  </si>
  <si>
    <t>6. Ввод в действие жилых домов</t>
  </si>
  <si>
    <t>7. Потребительский рынок</t>
  </si>
  <si>
    <t>Оборот розничной торговли, в том числе:</t>
  </si>
  <si>
    <t>Оборот общественного питания, в том числе:</t>
  </si>
  <si>
    <t>Животноводство</t>
  </si>
  <si>
    <t>Растениеводство</t>
  </si>
  <si>
    <t>Доходы предприятий курортно-туристического комплекса - всего</t>
  </si>
  <si>
    <t>Количество отдыхающих - всего</t>
  </si>
  <si>
    <t>тыс. человек</t>
  </si>
  <si>
    <t>Количество мест в организациях отдыха - всего</t>
  </si>
  <si>
    <t xml:space="preserve">единиц </t>
  </si>
  <si>
    <t>Количество организаций - всего</t>
  </si>
  <si>
    <t>8. Санаторно-курортный комплекс</t>
  </si>
  <si>
    <t>Численность работников субъектов малого предпринимательства</t>
  </si>
  <si>
    <t>человек</t>
  </si>
  <si>
    <t>Число субъектов малого предпринимательства - всего</t>
  </si>
  <si>
    <t>Число субъектов среднего предпринимательства - всего</t>
  </si>
  <si>
    <t>Численность работников субъектов среднего предпринимательства</t>
  </si>
  <si>
    <t>10. Инвестиции</t>
  </si>
  <si>
    <t>11. Финансовая деятельность организаций</t>
  </si>
  <si>
    <t>Прибыль прибыльных организаций, в том числе:</t>
  </si>
  <si>
    <t>Убытки, в том числе:</t>
  </si>
  <si>
    <t>Сальдированный результат, в том числе:</t>
  </si>
  <si>
    <t>Численность работников, в том числе:</t>
  </si>
  <si>
    <t xml:space="preserve">Среднемесячная заработная плата, в том числе: </t>
  </si>
  <si>
    <t>Наличие основных фондов по полной балансовой стоимости на начало года</t>
  </si>
  <si>
    <t>Поступление основных фондов за отчетный год</t>
  </si>
  <si>
    <t>Выбытие основных фондов за отчетный год</t>
  </si>
  <si>
    <t>9. Малое и среднее предпринимательство</t>
  </si>
  <si>
    <t>муниципального образования</t>
  </si>
  <si>
    <t>Темрюкский район</t>
  </si>
  <si>
    <t>УТВЕРЖДЕН</t>
  </si>
  <si>
    <t>распоряжением администрации</t>
  </si>
  <si>
    <t xml:space="preserve">ПРОГНОЗ  </t>
  </si>
  <si>
    <t>% в сопост.ценах</t>
  </si>
  <si>
    <t>в том числе доходы коллективных средств размещения</t>
  </si>
  <si>
    <t>Обеспечение электрической энергией, газом и паром</t>
  </si>
  <si>
    <t>Водоснабжение, водоотведение, сбор и утилизация отходов</t>
  </si>
  <si>
    <t>Фонд заработной платы, в том числе:</t>
  </si>
  <si>
    <t>прогноз (базовый вариант)</t>
  </si>
  <si>
    <t>Инвестиции в основной капитал, в том числе:</t>
  </si>
  <si>
    <t>Реальная заработная плата в % к пред. году</t>
  </si>
  <si>
    <t>12. Фонд заработной платы, среднемесячная заработная плата и численность работников</t>
  </si>
  <si>
    <t>Количество малых и средних предприятий (юридических лиц)</t>
  </si>
  <si>
    <t>Среднесписочная численность работников (без внешних совместителей) малых и средних предприятий (юридических лиц)</t>
  </si>
  <si>
    <t>Заместитель главы</t>
  </si>
  <si>
    <t xml:space="preserve">муниципального образования </t>
  </si>
  <si>
    <t>Л.В. Криворучко</t>
  </si>
  <si>
    <t>от _____________ №_______________</t>
  </si>
  <si>
    <t xml:space="preserve">социально-экономического развития  муниципального образования Темрюкский район </t>
  </si>
  <si>
    <t>х</t>
  </si>
  <si>
    <t>13. Основные фонды</t>
  </si>
  <si>
    <t>Доля населения с доходами ниже прожиточного минимума</t>
  </si>
  <si>
    <t>% ко всему населению</t>
  </si>
  <si>
    <t xml:space="preserve">Среднегодовой уровень регистрируемой безработицы </t>
  </si>
  <si>
    <t>% к численности рабочей силы</t>
  </si>
  <si>
    <t>Среднегодовая численность занятых в экономике</t>
  </si>
  <si>
    <t xml:space="preserve">% </t>
  </si>
  <si>
    <t>Наличие основных фондов по полной учетной балансовой стоимости на конец года - всего</t>
  </si>
  <si>
    <t>ПРИЛОЖЕНИЕ 1</t>
  </si>
  <si>
    <t xml:space="preserve">на среднесрочный период на 2024 год и плановый период                           2025-2026 годов </t>
  </si>
  <si>
    <t>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</si>
</sst>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"/>
    <numFmt numFmtId="168" formatCode="#,##0.000_ ;\-#,##0.000\ "/>
    <numFmt numFmtId="169" formatCode="#,##0.0_ ;\-#,##0.0\ "/>
    <numFmt numFmtId="170" formatCode="_-* #,##0_р_._-;\-* #,##0_р_._-;_-* &quot;-&quot;??_р_._-;_-@_-"/>
    <numFmt numFmtId="171" formatCode="_-* #,##0.000_р_._-;\-* #,##0.0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</font>
    <font>
      <sz val="10"/>
      <name val="Arial"/>
      <family val="2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6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3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/>
    <xf numFmtId="165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0" fontId="9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 applyProtection="1">
      <alignment horizontal="centerContinuous" vertical="center" wrapText="1"/>
    </xf>
    <xf numFmtId="0" fontId="16" fillId="0" borderId="1" xfId="1" applyFont="1" applyFill="1" applyBorder="1" applyAlignment="1" applyProtection="1">
      <alignment horizontal="left" vertical="center" wrapText="1" shrinkToFit="1"/>
    </xf>
    <xf numFmtId="0" fontId="16" fillId="0" borderId="1" xfId="1" applyFont="1" applyFill="1" applyBorder="1" applyAlignment="1" applyProtection="1">
      <alignment horizontal="center" vertical="center" wrapText="1"/>
    </xf>
    <xf numFmtId="4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169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1" applyFont="1" applyFill="1" applyBorder="1" applyAlignment="1" applyProtection="1">
      <alignment horizontal="right" vertical="center" wrapText="1" shrinkToFit="1"/>
    </xf>
    <xf numFmtId="166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1" applyFont="1" applyFill="1" applyBorder="1" applyAlignment="1">
      <alignment horizontal="right" vertical="center" wrapText="1" shrinkToFit="1"/>
    </xf>
    <xf numFmtId="0" fontId="16" fillId="0" borderId="1" xfId="1" applyFont="1" applyFill="1" applyBorder="1" applyAlignment="1">
      <alignment horizontal="center" vertical="center" wrapText="1" shrinkToFit="1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/>
    <xf numFmtId="0" fontId="0" fillId="0" borderId="0" xfId="0" applyAlignment="1"/>
    <xf numFmtId="0" fontId="23" fillId="0" borderId="0" xfId="0" applyFont="1" applyAlignment="1">
      <alignment horizontal="center"/>
    </xf>
    <xf numFmtId="0" fontId="23" fillId="0" borderId="0" xfId="0" applyFont="1"/>
    <xf numFmtId="0" fontId="25" fillId="0" borderId="0" xfId="0" applyFont="1"/>
    <xf numFmtId="169" fontId="16" fillId="0" borderId="1" xfId="1" applyNumberFormat="1" applyFont="1" applyFill="1" applyBorder="1" applyAlignment="1" applyProtection="1">
      <alignment horizontal="right" wrapText="1"/>
      <protection locked="0"/>
    </xf>
    <xf numFmtId="0" fontId="16" fillId="0" borderId="1" xfId="1" applyFont="1" applyFill="1" applyBorder="1" applyAlignment="1">
      <alignment horizontal="left" vertical="center" wrapText="1" shrinkToFit="1"/>
    </xf>
    <xf numFmtId="167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167" fontId="16" fillId="0" borderId="1" xfId="1" applyNumberFormat="1" applyFont="1" applyFill="1" applyBorder="1" applyAlignment="1" applyProtection="1">
      <alignment horizontal="right" wrapText="1"/>
      <protection locked="0"/>
    </xf>
    <xf numFmtId="0" fontId="19" fillId="0" borderId="1" xfId="1" applyFont="1" applyFill="1" applyBorder="1" applyAlignment="1" applyProtection="1">
      <alignment horizontal="left" vertical="center" wrapText="1" shrinkToFit="1"/>
    </xf>
    <xf numFmtId="168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20" fillId="0" borderId="1" xfId="1" applyFont="1" applyFill="1" applyBorder="1" applyAlignment="1" applyProtection="1">
      <alignment horizontal="right" vertical="center" wrapText="1" shrinkToFit="1"/>
    </xf>
    <xf numFmtId="165" fontId="4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/>
    <xf numFmtId="0" fontId="16" fillId="0" borderId="1" xfId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/>
    <xf numFmtId="1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1" xfId="1" applyNumberFormat="1" applyFont="1" applyFill="1" applyBorder="1" applyAlignment="1" applyProtection="1">
      <alignment horizontal="right" vertical="center" wrapText="1"/>
    </xf>
    <xf numFmtId="165" fontId="19" fillId="0" borderId="1" xfId="1" applyNumberFormat="1" applyFont="1" applyFill="1" applyBorder="1" applyAlignment="1" applyProtection="1">
      <alignment vertical="center" wrapText="1"/>
    </xf>
    <xf numFmtId="165" fontId="19" fillId="0" borderId="1" xfId="1" applyNumberFormat="1" applyFont="1" applyFill="1" applyBorder="1" applyAlignment="1" applyProtection="1">
      <alignment horizontal="right" vertical="center" wrapText="1"/>
    </xf>
    <xf numFmtId="1" fontId="19" fillId="0" borderId="1" xfId="1" applyNumberFormat="1" applyFont="1" applyFill="1" applyBorder="1" applyAlignment="1" applyProtection="1">
      <alignment horizontal="right" vertical="center" wrapText="1"/>
    </xf>
    <xf numFmtId="170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19" fillId="0" borderId="1" xfId="0" applyNumberFormat="1" applyFont="1" applyFill="1" applyBorder="1" applyAlignment="1">
      <alignment horizontal="right"/>
    </xf>
    <xf numFmtId="171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7" fillId="0" borderId="2" xfId="1" applyFont="1" applyFill="1" applyBorder="1" applyAlignment="1" applyProtection="1">
      <alignment horizontal="center" wrapText="1"/>
    </xf>
    <xf numFmtId="0" fontId="0" fillId="0" borderId="3" xfId="0" applyBorder="1" applyAlignment="1">
      <alignment horizontal="center" wrapText="1"/>
    </xf>
    <xf numFmtId="0" fontId="23" fillId="0" borderId="0" xfId="0" applyFont="1" applyAlignment="1">
      <alignment horizontal="right"/>
    </xf>
    <xf numFmtId="0" fontId="0" fillId="0" borderId="0" xfId="0" applyAlignment="1"/>
    <xf numFmtId="0" fontId="15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Fill="1" applyAlignment="1">
      <alignment horizontal="center"/>
    </xf>
  </cellXfs>
  <cellStyles count="375">
    <cellStyle name="Excel Built-in Excel Built-in Excel Built-in Excel Built-in Excel Built-in Excel Built-in TableStyleLight1" xfId="4"/>
    <cellStyle name="Excel Built-in Excel Built-in Excel Built-in Excel Built-in Excel Built-in Обычный 2" xfId="5"/>
    <cellStyle name="Excel Built-in Normal" xfId="6"/>
    <cellStyle name="TableStyleLight1" xfId="7"/>
    <cellStyle name="Обычный" xfId="0" builtinId="0"/>
    <cellStyle name="Обычный 10" xfId="8"/>
    <cellStyle name="Обычный 11" xfId="9"/>
    <cellStyle name="Обычный 11 2" xfId="10"/>
    <cellStyle name="Обычный 11 2 2" xfId="11"/>
    <cellStyle name="Обычный 11 2 3" xfId="12"/>
    <cellStyle name="Обычный 11 2 4" xfId="13"/>
    <cellStyle name="Обычный 11 3" xfId="14"/>
    <cellStyle name="Обычный 11 3 2" xfId="15"/>
    <cellStyle name="Обычный 11 3 3" xfId="16"/>
    <cellStyle name="Обычный 11 3 4" xfId="17"/>
    <cellStyle name="Обычный 11 4" xfId="18"/>
    <cellStyle name="Обычный 11 5" xfId="19"/>
    <cellStyle name="Обычный 11 6" xfId="20"/>
    <cellStyle name="Обычный 12" xfId="21"/>
    <cellStyle name="Обычный 12 2" xfId="22"/>
    <cellStyle name="Обычный 12 2 2" xfId="23"/>
    <cellStyle name="Обычный 12 2 3" xfId="24"/>
    <cellStyle name="Обычный 12 2 4" xfId="25"/>
    <cellStyle name="Обычный 12 3" xfId="26"/>
    <cellStyle name="Обычный 12 3 2" xfId="27"/>
    <cellStyle name="Обычный 12 3 3" xfId="28"/>
    <cellStyle name="Обычный 12 3 4" xfId="29"/>
    <cellStyle name="Обычный 12 4" xfId="30"/>
    <cellStyle name="Обычный 12 5" xfId="31"/>
    <cellStyle name="Обычный 12 6" xfId="32"/>
    <cellStyle name="Обычный 13" xfId="33"/>
    <cellStyle name="Обычный 13 2" xfId="34"/>
    <cellStyle name="Обычный 13 2 2" xfId="35"/>
    <cellStyle name="Обычный 13 2 3" xfId="36"/>
    <cellStyle name="Обычный 13 2 4" xfId="37"/>
    <cellStyle name="Обычный 13 3" xfId="38"/>
    <cellStyle name="Обычный 13 3 2" xfId="39"/>
    <cellStyle name="Обычный 13 3 3" xfId="40"/>
    <cellStyle name="Обычный 13 3 4" xfId="41"/>
    <cellStyle name="Обычный 13 4" xfId="42"/>
    <cellStyle name="Обычный 13 4 2" xfId="43"/>
    <cellStyle name="Обычный 13 4 3" xfId="44"/>
    <cellStyle name="Обычный 13 4 4" xfId="45"/>
    <cellStyle name="Обычный 13 5" xfId="46"/>
    <cellStyle name="Обычный 13 6" xfId="47"/>
    <cellStyle name="Обычный 13 7" xfId="48"/>
    <cellStyle name="Обычный 14" xfId="49"/>
    <cellStyle name="Обычный 14 2" xfId="50"/>
    <cellStyle name="Обычный 14 3" xfId="51"/>
    <cellStyle name="Обычный 14 4" xfId="52"/>
    <cellStyle name="Обычный 15" xfId="53"/>
    <cellStyle name="Обычный 15 2" xfId="54"/>
    <cellStyle name="Обычный 15 3" xfId="55"/>
    <cellStyle name="Обычный 15 4" xfId="56"/>
    <cellStyle name="Обычный 16" xfId="57"/>
    <cellStyle name="Обычный 17" xfId="58"/>
    <cellStyle name="Обычный 17 2" xfId="59"/>
    <cellStyle name="Обычный 2" xfId="1"/>
    <cellStyle name="Обычный 2 2" xfId="3"/>
    <cellStyle name="Обычный 2 2 2" xfId="61"/>
    <cellStyle name="Обычный 2 2 2 10" xfId="62"/>
    <cellStyle name="Обычный 2 2 2 2" xfId="63"/>
    <cellStyle name="Обычный 2 2 2 2 2" xfId="64"/>
    <cellStyle name="Обычный 2 2 2 2 2 2" xfId="65"/>
    <cellStyle name="Обычный 2 2 2 2 2 3" xfId="66"/>
    <cellStyle name="Обычный 2 2 2 2 2 4" xfId="67"/>
    <cellStyle name="Обычный 2 2 2 2 3" xfId="68"/>
    <cellStyle name="Обычный 2 2 2 2 3 2" xfId="69"/>
    <cellStyle name="Обычный 2 2 2 2 3 3" xfId="70"/>
    <cellStyle name="Обычный 2 2 2 2 3 4" xfId="71"/>
    <cellStyle name="Обычный 2 2 2 2 4" xfId="72"/>
    <cellStyle name="Обычный 2 2 2 2 5" xfId="73"/>
    <cellStyle name="Обычный 2 2 2 2 6" xfId="74"/>
    <cellStyle name="Обычный 2 2 2 3" xfId="75"/>
    <cellStyle name="Обычный 2 2 2 3 2" xfId="76"/>
    <cellStyle name="Обычный 2 2 2 3 2 2" xfId="77"/>
    <cellStyle name="Обычный 2 2 2 3 2 3" xfId="78"/>
    <cellStyle name="Обычный 2 2 2 3 2 4" xfId="79"/>
    <cellStyle name="Обычный 2 2 2 3 3" xfId="80"/>
    <cellStyle name="Обычный 2 2 2 3 3 2" xfId="81"/>
    <cellStyle name="Обычный 2 2 2 3 3 3" xfId="82"/>
    <cellStyle name="Обычный 2 2 2 3 3 4" xfId="83"/>
    <cellStyle name="Обычный 2 2 2 3 4" xfId="84"/>
    <cellStyle name="Обычный 2 2 2 3 5" xfId="85"/>
    <cellStyle name="Обычный 2 2 2 3 6" xfId="86"/>
    <cellStyle name="Обычный 2 2 2 4" xfId="87"/>
    <cellStyle name="Обычный 2 2 2 4 2" xfId="88"/>
    <cellStyle name="Обычный 2 2 2 4 2 2" xfId="89"/>
    <cellStyle name="Обычный 2 2 2 4 2 3" xfId="90"/>
    <cellStyle name="Обычный 2 2 2 4 2 4" xfId="91"/>
    <cellStyle name="Обычный 2 2 2 4 3" xfId="92"/>
    <cellStyle name="Обычный 2 2 2 4 3 2" xfId="93"/>
    <cellStyle name="Обычный 2 2 2 4 3 3" xfId="94"/>
    <cellStyle name="Обычный 2 2 2 4 3 4" xfId="95"/>
    <cellStyle name="Обычный 2 2 2 4 4" xfId="96"/>
    <cellStyle name="Обычный 2 2 2 4 5" xfId="97"/>
    <cellStyle name="Обычный 2 2 2 4 6" xfId="98"/>
    <cellStyle name="Обычный 2 2 2 5" xfId="99"/>
    <cellStyle name="Обычный 2 2 2 5 2" xfId="100"/>
    <cellStyle name="Обычный 2 2 2 5 3" xfId="101"/>
    <cellStyle name="Обычный 2 2 2 5 4" xfId="102"/>
    <cellStyle name="Обычный 2 2 2 6" xfId="103"/>
    <cellStyle name="Обычный 2 2 2 6 2" xfId="104"/>
    <cellStyle name="Обычный 2 2 2 6 3" xfId="105"/>
    <cellStyle name="Обычный 2 2 2 6 4" xfId="106"/>
    <cellStyle name="Обычный 2 2 2 7" xfId="107"/>
    <cellStyle name="Обычный 2 2 2 7 2" xfId="108"/>
    <cellStyle name="Обычный 2 2 2 7 2 2" xfId="109"/>
    <cellStyle name="Обычный 2 2 2 7 3" xfId="110"/>
    <cellStyle name="Обычный 2 2 2 7 4" xfId="111"/>
    <cellStyle name="Обычный 2 2 2 8" xfId="112"/>
    <cellStyle name="Обычный 2 2 2 9" xfId="113"/>
    <cellStyle name="Обычный 2 2 3" xfId="114"/>
    <cellStyle name="Обычный 2 2 4" xfId="334"/>
    <cellStyle name="Обычный 2 2 5" xfId="60"/>
    <cellStyle name="Обычный 2 3" xfId="115"/>
    <cellStyle name="Обычный 2 3 2" xfId="116"/>
    <cellStyle name="Обычный 2 3 2 2" xfId="117"/>
    <cellStyle name="Обычный 2 3 2 2 2" xfId="118"/>
    <cellStyle name="Обычный 2 3 2 2 3" xfId="119"/>
    <cellStyle name="Обычный 2 3 2 2 4" xfId="120"/>
    <cellStyle name="Обычный 2 3 2 3" xfId="121"/>
    <cellStyle name="Обычный 2 3 2 3 2" xfId="122"/>
    <cellStyle name="Обычный 2 3 2 3 3" xfId="123"/>
    <cellStyle name="Обычный 2 3 2 3 4" xfId="124"/>
    <cellStyle name="Обычный 2 3 2 4" xfId="125"/>
    <cellStyle name="Обычный 2 3 2 5" xfId="126"/>
    <cellStyle name="Обычный 2 3 2 6" xfId="127"/>
    <cellStyle name="Обычный 2 3 3" xfId="128"/>
    <cellStyle name="Обычный 2 3 3 2" xfId="129"/>
    <cellStyle name="Обычный 2 3 3 2 2" xfId="130"/>
    <cellStyle name="Обычный 2 3 3 2 3" xfId="131"/>
    <cellStyle name="Обычный 2 3 3 2 4" xfId="132"/>
    <cellStyle name="Обычный 2 3 3 3" xfId="133"/>
    <cellStyle name="Обычный 2 3 3 3 2" xfId="134"/>
    <cellStyle name="Обычный 2 3 3 3 3" xfId="135"/>
    <cellStyle name="Обычный 2 3 3 3 4" xfId="136"/>
    <cellStyle name="Обычный 2 3 3 4" xfId="137"/>
    <cellStyle name="Обычный 2 3 3 5" xfId="138"/>
    <cellStyle name="Обычный 2 3 3 6" xfId="139"/>
    <cellStyle name="Обычный 2 3 4" xfId="140"/>
    <cellStyle name="Обычный 2 3 4 2" xfId="141"/>
    <cellStyle name="Обычный 2 3 4 2 2" xfId="142"/>
    <cellStyle name="Обычный 2 3 4 2 3" xfId="143"/>
    <cellStyle name="Обычный 2 3 4 2 4" xfId="144"/>
    <cellStyle name="Обычный 2 3 4 3" xfId="145"/>
    <cellStyle name="Обычный 2 3 4 3 2" xfId="146"/>
    <cellStyle name="Обычный 2 3 4 3 3" xfId="147"/>
    <cellStyle name="Обычный 2 3 4 3 4" xfId="148"/>
    <cellStyle name="Обычный 2 3 4 4" xfId="149"/>
    <cellStyle name="Обычный 2 3 4 5" xfId="150"/>
    <cellStyle name="Обычный 2 3 4 6" xfId="151"/>
    <cellStyle name="Обычный 2 3 5" xfId="152"/>
    <cellStyle name="Обычный 2 3 5 2" xfId="153"/>
    <cellStyle name="Обычный 2 3 5 3" xfId="154"/>
    <cellStyle name="Обычный 2 3 5 4" xfId="155"/>
    <cellStyle name="Обычный 2 3 6" xfId="156"/>
    <cellStyle name="Обычный 2 3 6 2" xfId="157"/>
    <cellStyle name="Обычный 2 3 6 3" xfId="158"/>
    <cellStyle name="Обычный 2 3 6 4" xfId="159"/>
    <cellStyle name="Обычный 2 3 7" xfId="160"/>
    <cellStyle name="Обычный 2 3 8" xfId="161"/>
    <cellStyle name="Обычный 2 3 9" xfId="162"/>
    <cellStyle name="Обычный 2 4" xfId="163"/>
    <cellStyle name="Обычный 3" xfId="164"/>
    <cellStyle name="Обычный 3 2" xfId="165"/>
    <cellStyle name="Обычный 3 3" xfId="166"/>
    <cellStyle name="Обычный 3 3 2" xfId="167"/>
    <cellStyle name="Обычный 3 3 2 2" xfId="168"/>
    <cellStyle name="Обычный 3 3 2 3" xfId="169"/>
    <cellStyle name="Обычный 3 3 2 4" xfId="170"/>
    <cellStyle name="Обычный 3 3 3" xfId="171"/>
    <cellStyle name="Обычный 3 3 3 2" xfId="172"/>
    <cellStyle name="Обычный 3 3 3 3" xfId="173"/>
    <cellStyle name="Обычный 3 3 3 4" xfId="174"/>
    <cellStyle name="Обычный 3 3 4" xfId="175"/>
    <cellStyle name="Обычный 3 3 4 2" xfId="176"/>
    <cellStyle name="Обычный 3 3 4 3" xfId="177"/>
    <cellStyle name="Обычный 3 3 4 4" xfId="178"/>
    <cellStyle name="Обычный 3 3 5" xfId="179"/>
    <cellStyle name="Обычный 3 3 6" xfId="180"/>
    <cellStyle name="Обычный 3 3 7" xfId="181"/>
    <cellStyle name="Обычный 3 4" xfId="182"/>
    <cellStyle name="Обычный 3 4 2" xfId="183"/>
    <cellStyle name="Обычный 3 4 2 2" xfId="184"/>
    <cellStyle name="Обычный 3 4 2 3" xfId="185"/>
    <cellStyle name="Обычный 3 4 2 4" xfId="186"/>
    <cellStyle name="Обычный 3 4 3" xfId="187"/>
    <cellStyle name="Обычный 3 4 3 2" xfId="188"/>
    <cellStyle name="Обычный 3 4 3 3" xfId="189"/>
    <cellStyle name="Обычный 3 4 3 4" xfId="190"/>
    <cellStyle name="Обычный 3 4 4" xfId="191"/>
    <cellStyle name="Обычный 3 4 5" xfId="192"/>
    <cellStyle name="Обычный 3 4 6" xfId="193"/>
    <cellStyle name="Обычный 3 5" xfId="194"/>
    <cellStyle name="Обычный 3 5 2" xfId="195"/>
    <cellStyle name="Обычный 3 5 2 2" xfId="196"/>
    <cellStyle name="Обычный 3 5 2 3" xfId="197"/>
    <cellStyle name="Обычный 3 5 2 4" xfId="198"/>
    <cellStyle name="Обычный 3 5 3" xfId="199"/>
    <cellStyle name="Обычный 3 5 3 2" xfId="200"/>
    <cellStyle name="Обычный 3 5 3 3" xfId="201"/>
    <cellStyle name="Обычный 3 5 3 4" xfId="202"/>
    <cellStyle name="Обычный 3 5 4" xfId="203"/>
    <cellStyle name="Обычный 3 5 5" xfId="204"/>
    <cellStyle name="Обычный 3 5 6" xfId="205"/>
    <cellStyle name="Обычный 3 6" xfId="206"/>
    <cellStyle name="Обычный 3 6 2" xfId="207"/>
    <cellStyle name="Обычный 3 6 2 2" xfId="208"/>
    <cellStyle name="Обычный 3 6 2 3" xfId="209"/>
    <cellStyle name="Обычный 3 6 2 4" xfId="210"/>
    <cellStyle name="Обычный 3 6 3" xfId="211"/>
    <cellStyle name="Обычный 3 6 3 2" xfId="212"/>
    <cellStyle name="Обычный 3 6 3 3" xfId="213"/>
    <cellStyle name="Обычный 3 6 3 4" xfId="214"/>
    <cellStyle name="Обычный 3 6 4" xfId="215"/>
    <cellStyle name="Обычный 3 6 5" xfId="216"/>
    <cellStyle name="Обычный 3 6 6" xfId="217"/>
    <cellStyle name="Обычный 3 7" xfId="218"/>
    <cellStyle name="Обычный 4" xfId="2"/>
    <cellStyle name="Обычный 4 2" xfId="220"/>
    <cellStyle name="Обычный 4 3" xfId="335"/>
    <cellStyle name="Обычный 4 4" xfId="219"/>
    <cellStyle name="Обычный 5" xfId="221"/>
    <cellStyle name="Обычный 6" xfId="222"/>
    <cellStyle name="Обычный 7" xfId="223"/>
    <cellStyle name="Обычный 7 2" xfId="224"/>
    <cellStyle name="Обычный 7 3" xfId="225"/>
    <cellStyle name="Обычный 7 3 2" xfId="226"/>
    <cellStyle name="Обычный 7 3 3" xfId="227"/>
    <cellStyle name="Обычный 7 3 4" xfId="228"/>
    <cellStyle name="Обычный 7 4" xfId="229"/>
    <cellStyle name="Обычный 7 4 2" xfId="230"/>
    <cellStyle name="Обычный 7 4 3" xfId="231"/>
    <cellStyle name="Обычный 7 4 4" xfId="232"/>
    <cellStyle name="Обычный 7 5" xfId="233"/>
    <cellStyle name="Обычный 7 6" xfId="234"/>
    <cellStyle name="Обычный 7 7" xfId="235"/>
    <cellStyle name="Обычный 8" xfId="236"/>
    <cellStyle name="Обычный 9" xfId="237"/>
    <cellStyle name="Обычный 9 2" xfId="238"/>
    <cellStyle name="Обычный 9 2 2" xfId="239"/>
    <cellStyle name="Обычный 9 2 2 2" xfId="240"/>
    <cellStyle name="Обычный 9 2 2 3" xfId="241"/>
    <cellStyle name="Обычный 9 2 2 4" xfId="242"/>
    <cellStyle name="Обычный 9 2 3" xfId="243"/>
    <cellStyle name="Обычный 9 2 3 2" xfId="244"/>
    <cellStyle name="Обычный 9 2 3 3" xfId="245"/>
    <cellStyle name="Обычный 9 2 3 4" xfId="246"/>
    <cellStyle name="Обычный 9 2 4" xfId="247"/>
    <cellStyle name="Обычный 9 2 5" xfId="248"/>
    <cellStyle name="Обычный 9 2 6" xfId="249"/>
    <cellStyle name="Обычный 9 3" xfId="250"/>
    <cellStyle name="Обычный 9 3 2" xfId="251"/>
    <cellStyle name="Обычный 9 3 2 2" xfId="252"/>
    <cellStyle name="Обычный 9 3 2 3" xfId="253"/>
    <cellStyle name="Обычный 9 3 2 4" xfId="254"/>
    <cellStyle name="Обычный 9 3 3" xfId="255"/>
    <cellStyle name="Обычный 9 3 3 2" xfId="256"/>
    <cellStyle name="Обычный 9 3 3 3" xfId="257"/>
    <cellStyle name="Обычный 9 3 3 4" xfId="258"/>
    <cellStyle name="Обычный 9 3 4" xfId="259"/>
    <cellStyle name="Обычный 9 3 5" xfId="260"/>
    <cellStyle name="Обычный 9 3 6" xfId="261"/>
    <cellStyle name="Обычный 9 4" xfId="262"/>
    <cellStyle name="Обычный 9 4 2" xfId="263"/>
    <cellStyle name="Обычный 9 4 2 2" xfId="264"/>
    <cellStyle name="Обычный 9 4 2 3" xfId="265"/>
    <cellStyle name="Обычный 9 4 2 4" xfId="266"/>
    <cellStyle name="Обычный 9 4 3" xfId="267"/>
    <cellStyle name="Обычный 9 4 3 2" xfId="268"/>
    <cellStyle name="Обычный 9 4 3 3" xfId="269"/>
    <cellStyle name="Обычный 9 4 3 4" xfId="270"/>
    <cellStyle name="Обычный 9 4 4" xfId="271"/>
    <cellStyle name="Обычный 9 4 5" xfId="272"/>
    <cellStyle name="Обычный 9 4 6" xfId="273"/>
    <cellStyle name="Обычный 9 5" xfId="274"/>
    <cellStyle name="Обычный 9 5 2" xfId="275"/>
    <cellStyle name="Обычный 9 5 3" xfId="276"/>
    <cellStyle name="Обычный 9 5 4" xfId="277"/>
    <cellStyle name="Обычный 9 6" xfId="278"/>
    <cellStyle name="Обычный 9 6 2" xfId="279"/>
    <cellStyle name="Обычный 9 6 3" xfId="280"/>
    <cellStyle name="Обычный 9 6 4" xfId="281"/>
    <cellStyle name="Обычный 9 7" xfId="282"/>
    <cellStyle name="Обычный 9 8" xfId="283"/>
    <cellStyle name="Обычный 9 9" xfId="284"/>
    <cellStyle name="Процентный 2" xfId="285"/>
    <cellStyle name="Процентный 3" xfId="286"/>
    <cellStyle name="Финансовый 2" xfId="287"/>
    <cellStyle name="Финансовый 2 10" xfId="288"/>
    <cellStyle name="Финансовый 2 10 2" xfId="336"/>
    <cellStyle name="Финансовый 2 11" xfId="289"/>
    <cellStyle name="Финансовый 2 11 2" xfId="337"/>
    <cellStyle name="Финансовый 2 2" xfId="290"/>
    <cellStyle name="Финансовый 2 3" xfId="291"/>
    <cellStyle name="Финансовый 2 4" xfId="292"/>
    <cellStyle name="Финансовый 2 5" xfId="293"/>
    <cellStyle name="Финансовый 2 5 2" xfId="294"/>
    <cellStyle name="Финансовый 2 5 2 2" xfId="295"/>
    <cellStyle name="Финансовый 2 5 2 2 2" xfId="340"/>
    <cellStyle name="Финансовый 2 5 2 3" xfId="296"/>
    <cellStyle name="Финансовый 2 5 2 3 2" xfId="341"/>
    <cellStyle name="Финансовый 2 5 2 4" xfId="297"/>
    <cellStyle name="Финансовый 2 5 2 4 2" xfId="342"/>
    <cellStyle name="Финансовый 2 5 2 5" xfId="339"/>
    <cellStyle name="Финансовый 2 5 3" xfId="298"/>
    <cellStyle name="Финансовый 2 5 3 2" xfId="299"/>
    <cellStyle name="Финансовый 2 5 3 2 2" xfId="344"/>
    <cellStyle name="Финансовый 2 5 3 3" xfId="300"/>
    <cellStyle name="Финансовый 2 5 3 3 2" xfId="345"/>
    <cellStyle name="Финансовый 2 5 3 4" xfId="301"/>
    <cellStyle name="Финансовый 2 5 3 4 2" xfId="346"/>
    <cellStyle name="Финансовый 2 5 3 5" xfId="343"/>
    <cellStyle name="Финансовый 2 5 4" xfId="302"/>
    <cellStyle name="Финансовый 2 5 4 2" xfId="347"/>
    <cellStyle name="Финансовый 2 5 5" xfId="303"/>
    <cellStyle name="Финансовый 2 5 5 2" xfId="348"/>
    <cellStyle name="Финансовый 2 5 6" xfId="304"/>
    <cellStyle name="Финансовый 2 5 6 2" xfId="349"/>
    <cellStyle name="Финансовый 2 5 7" xfId="338"/>
    <cellStyle name="Финансовый 2 6" xfId="305"/>
    <cellStyle name="Финансовый 2 6 2" xfId="306"/>
    <cellStyle name="Финансовый 2 6 2 2" xfId="307"/>
    <cellStyle name="Финансовый 2 6 2 2 2" xfId="352"/>
    <cellStyle name="Финансовый 2 6 2 3" xfId="308"/>
    <cellStyle name="Финансовый 2 6 2 3 2" xfId="353"/>
    <cellStyle name="Финансовый 2 6 2 4" xfId="309"/>
    <cellStyle name="Финансовый 2 6 2 4 2" xfId="354"/>
    <cellStyle name="Финансовый 2 6 2 5" xfId="351"/>
    <cellStyle name="Финансовый 2 6 3" xfId="310"/>
    <cellStyle name="Финансовый 2 6 3 2" xfId="311"/>
    <cellStyle name="Финансовый 2 6 3 2 2" xfId="356"/>
    <cellStyle name="Финансовый 2 6 3 3" xfId="312"/>
    <cellStyle name="Финансовый 2 6 3 3 2" xfId="357"/>
    <cellStyle name="Финансовый 2 6 3 4" xfId="313"/>
    <cellStyle name="Финансовый 2 6 3 4 2" xfId="358"/>
    <cellStyle name="Финансовый 2 6 3 5" xfId="355"/>
    <cellStyle name="Финансовый 2 6 4" xfId="314"/>
    <cellStyle name="Финансовый 2 6 4 2" xfId="359"/>
    <cellStyle name="Финансовый 2 6 5" xfId="315"/>
    <cellStyle name="Финансовый 2 6 5 2" xfId="360"/>
    <cellStyle name="Финансовый 2 6 6" xfId="316"/>
    <cellStyle name="Финансовый 2 6 6 2" xfId="361"/>
    <cellStyle name="Финансовый 2 6 7" xfId="350"/>
    <cellStyle name="Финансовый 2 7" xfId="317"/>
    <cellStyle name="Финансовый 2 7 2" xfId="318"/>
    <cellStyle name="Финансовый 2 7 2 2" xfId="319"/>
    <cellStyle name="Финансовый 2 7 2 2 2" xfId="364"/>
    <cellStyle name="Финансовый 2 7 2 3" xfId="320"/>
    <cellStyle name="Финансовый 2 7 2 3 2" xfId="365"/>
    <cellStyle name="Финансовый 2 7 2 4" xfId="321"/>
    <cellStyle name="Финансовый 2 7 2 4 2" xfId="366"/>
    <cellStyle name="Финансовый 2 7 2 5" xfId="363"/>
    <cellStyle name="Финансовый 2 7 3" xfId="322"/>
    <cellStyle name="Финансовый 2 7 3 2" xfId="323"/>
    <cellStyle name="Финансовый 2 7 3 2 2" xfId="368"/>
    <cellStyle name="Финансовый 2 7 3 3" xfId="324"/>
    <cellStyle name="Финансовый 2 7 3 3 2" xfId="369"/>
    <cellStyle name="Финансовый 2 7 3 4" xfId="325"/>
    <cellStyle name="Финансовый 2 7 3 4 2" xfId="370"/>
    <cellStyle name="Финансовый 2 7 3 5" xfId="367"/>
    <cellStyle name="Финансовый 2 7 4" xfId="326"/>
    <cellStyle name="Финансовый 2 7 4 2" xfId="371"/>
    <cellStyle name="Финансовый 2 7 5" xfId="327"/>
    <cellStyle name="Финансовый 2 7 5 2" xfId="372"/>
    <cellStyle name="Финансовый 2 7 6" xfId="328"/>
    <cellStyle name="Финансовый 2 7 6 2" xfId="373"/>
    <cellStyle name="Финансовый 2 7 7" xfId="362"/>
    <cellStyle name="Финансовый 2 8" xfId="329"/>
    <cellStyle name="Финансовый 2 9" xfId="330"/>
    <cellStyle name="Финансовый 2 9 2" xfId="374"/>
    <cellStyle name="Финансовый 3" xfId="331"/>
    <cellStyle name="Финансовый 3 2" xfId="332"/>
    <cellStyle name="Финансовый 4" xfId="3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abSelected="1" view="pageBreakPreview" zoomScaleNormal="100" zoomScaleSheetLayoutView="100" workbookViewId="0">
      <selection activeCell="C9" sqref="C9"/>
    </sheetView>
  </sheetViews>
  <sheetFormatPr defaultColWidth="44.140625" defaultRowHeight="15.75" x14ac:dyDescent="0.25"/>
  <cols>
    <col min="1" max="1" width="40.5703125" style="1" customWidth="1"/>
    <col min="2" max="2" width="17.140625" style="1" customWidth="1"/>
    <col min="3" max="3" width="14.5703125" style="1" customWidth="1"/>
    <col min="4" max="5" width="14.7109375" style="1" customWidth="1"/>
    <col min="6" max="7" width="14.28515625" style="1" customWidth="1"/>
    <col min="8" max="8" width="14.5703125" style="1" customWidth="1"/>
    <col min="9" max="16384" width="44.140625" style="1"/>
  </cols>
  <sheetData>
    <row r="1" spans="1:9" ht="27.75" x14ac:dyDescent="0.4">
      <c r="A1" s="15"/>
      <c r="B1" s="15"/>
      <c r="C1" s="15"/>
      <c r="D1" s="15"/>
      <c r="E1" s="53" t="s">
        <v>86</v>
      </c>
      <c r="F1" s="54"/>
      <c r="G1" s="54"/>
      <c r="H1" s="54"/>
      <c r="I1" s="19"/>
    </row>
    <row r="2" spans="1:9" ht="27.75" x14ac:dyDescent="0.4">
      <c r="A2" s="15"/>
      <c r="B2" s="15"/>
      <c r="C2" s="15"/>
      <c r="D2" s="15"/>
      <c r="E2" s="16"/>
      <c r="F2" s="20"/>
      <c r="G2" s="20"/>
      <c r="H2" s="20"/>
    </row>
    <row r="3" spans="1:9" ht="27.75" x14ac:dyDescent="0.4">
      <c r="A3" s="15"/>
      <c r="B3" s="15"/>
      <c r="C3" s="15"/>
      <c r="D3" s="15"/>
      <c r="E3" s="53" t="s">
        <v>58</v>
      </c>
      <c r="F3" s="54"/>
      <c r="G3" s="54"/>
      <c r="H3" s="54"/>
      <c r="I3" s="18"/>
    </row>
    <row r="4" spans="1:9" ht="27.75" x14ac:dyDescent="0.4">
      <c r="A4" s="15"/>
      <c r="B4" s="15"/>
      <c r="C4" s="15"/>
      <c r="D4" s="15"/>
      <c r="E4" s="53" t="s">
        <v>59</v>
      </c>
      <c r="F4" s="54"/>
      <c r="G4" s="54"/>
      <c r="H4" s="54"/>
    </row>
    <row r="5" spans="1:9" ht="27.75" x14ac:dyDescent="0.4">
      <c r="A5" s="15"/>
      <c r="B5" s="15"/>
      <c r="C5" s="15"/>
      <c r="D5" s="15"/>
      <c r="E5" s="53" t="s">
        <v>56</v>
      </c>
      <c r="F5" s="54"/>
      <c r="G5" s="54"/>
      <c r="H5" s="54"/>
      <c r="I5" s="18"/>
    </row>
    <row r="6" spans="1:9" ht="27.75" x14ac:dyDescent="0.4">
      <c r="A6" s="15"/>
      <c r="B6" s="15"/>
      <c r="C6" s="15"/>
      <c r="D6" s="15"/>
      <c r="E6" s="53" t="s">
        <v>57</v>
      </c>
      <c r="F6" s="54"/>
      <c r="G6" s="54"/>
      <c r="H6" s="54"/>
      <c r="I6" s="18"/>
    </row>
    <row r="7" spans="1:9" ht="27.75" x14ac:dyDescent="0.4">
      <c r="A7" s="15"/>
      <c r="B7" s="15"/>
      <c r="C7" s="15"/>
      <c r="D7" s="15"/>
      <c r="E7" s="55" t="s">
        <v>75</v>
      </c>
      <c r="F7" s="48"/>
      <c r="G7" s="48"/>
      <c r="H7" s="48"/>
      <c r="I7" s="17"/>
    </row>
    <row r="8" spans="1:9" ht="23.25" x14ac:dyDescent="0.35">
      <c r="A8" s="15"/>
      <c r="B8" s="15"/>
      <c r="C8" s="15"/>
      <c r="D8" s="15"/>
      <c r="E8" s="15"/>
      <c r="F8" s="15"/>
      <c r="G8" s="15"/>
      <c r="H8" s="15"/>
    </row>
    <row r="9" spans="1:9" ht="23.25" x14ac:dyDescent="0.35">
      <c r="A9" s="15"/>
      <c r="B9" s="15"/>
      <c r="C9" s="15"/>
      <c r="D9" s="15"/>
      <c r="E9" s="15"/>
      <c r="F9" s="15"/>
      <c r="G9" s="15"/>
      <c r="H9" s="15"/>
    </row>
    <row r="10" spans="1:9" ht="28.5" x14ac:dyDescent="0.45">
      <c r="A10" s="43" t="s">
        <v>60</v>
      </c>
      <c r="B10" s="44"/>
      <c r="C10" s="44"/>
      <c r="D10" s="44"/>
      <c r="E10" s="44"/>
      <c r="F10" s="44"/>
      <c r="G10" s="44"/>
      <c r="H10" s="44"/>
    </row>
    <row r="11" spans="1:9" ht="56.25" customHeight="1" x14ac:dyDescent="0.25">
      <c r="A11" s="51" t="s">
        <v>76</v>
      </c>
      <c r="B11" s="51"/>
      <c r="C11" s="51"/>
      <c r="D11" s="51"/>
      <c r="E11" s="51"/>
      <c r="F11" s="51"/>
      <c r="G11" s="51"/>
      <c r="H11" s="51"/>
    </row>
    <row r="12" spans="1:9" ht="49.5" customHeight="1" x14ac:dyDescent="0.25">
      <c r="A12" s="51" t="s">
        <v>87</v>
      </c>
      <c r="B12" s="51"/>
      <c r="C12" s="51"/>
      <c r="D12" s="51"/>
      <c r="E12" s="51"/>
      <c r="F12" s="51"/>
      <c r="G12" s="51"/>
      <c r="H12" s="51"/>
    </row>
    <row r="13" spans="1:9" ht="13.9" customHeight="1" x14ac:dyDescent="0.25">
      <c r="A13" s="3"/>
      <c r="B13" s="49"/>
      <c r="C13" s="50"/>
      <c r="D13" s="50"/>
      <c r="E13" s="50"/>
      <c r="F13" s="50"/>
      <c r="G13" s="3"/>
      <c r="H13" s="3"/>
    </row>
    <row r="14" spans="1:9" x14ac:dyDescent="0.25">
      <c r="A14" s="2"/>
      <c r="B14" s="2"/>
      <c r="C14" s="2"/>
      <c r="D14" s="2"/>
      <c r="E14" s="2"/>
      <c r="F14" s="2"/>
      <c r="G14" s="2"/>
      <c r="H14" s="2"/>
    </row>
    <row r="15" spans="1:9" ht="18.75" x14ac:dyDescent="0.25">
      <c r="A15" s="52" t="s">
        <v>0</v>
      </c>
      <c r="B15" s="52" t="s">
        <v>1</v>
      </c>
      <c r="C15" s="4" t="s">
        <v>2</v>
      </c>
      <c r="D15" s="5" t="s">
        <v>2</v>
      </c>
      <c r="E15" s="5" t="s">
        <v>3</v>
      </c>
      <c r="F15" s="5" t="s">
        <v>66</v>
      </c>
      <c r="G15" s="5"/>
      <c r="H15" s="5"/>
    </row>
    <row r="16" spans="1:9" ht="15.75" customHeight="1" x14ac:dyDescent="0.25">
      <c r="A16" s="52"/>
      <c r="B16" s="52"/>
      <c r="C16" s="45">
        <v>2021</v>
      </c>
      <c r="D16" s="45">
        <v>2022</v>
      </c>
      <c r="E16" s="45">
        <v>2023</v>
      </c>
      <c r="F16" s="45">
        <v>2024</v>
      </c>
      <c r="G16" s="45">
        <v>2025</v>
      </c>
      <c r="H16" s="45">
        <v>2026</v>
      </c>
    </row>
    <row r="17" spans="1:8" ht="15.75" customHeight="1" x14ac:dyDescent="0.25">
      <c r="A17" s="52"/>
      <c r="B17" s="52"/>
      <c r="C17" s="46"/>
      <c r="D17" s="46"/>
      <c r="E17" s="46"/>
      <c r="F17" s="46"/>
      <c r="G17" s="46"/>
      <c r="H17" s="46"/>
    </row>
    <row r="18" spans="1:8" ht="18.75" x14ac:dyDescent="0.25">
      <c r="A18" s="6" t="s">
        <v>4</v>
      </c>
      <c r="B18" s="7"/>
      <c r="C18" s="8"/>
      <c r="D18" s="8"/>
      <c r="E18" s="8"/>
      <c r="F18" s="8"/>
      <c r="G18" s="8"/>
      <c r="H18" s="8"/>
    </row>
    <row r="19" spans="1:8" ht="56.25" x14ac:dyDescent="0.25">
      <c r="A19" s="27" t="s">
        <v>15</v>
      </c>
      <c r="B19" s="7" t="s">
        <v>5</v>
      </c>
      <c r="C19" s="28">
        <f t="shared" ref="C19" si="0">C21+C23</f>
        <v>125.364</v>
      </c>
      <c r="D19" s="28">
        <f t="shared" ref="D19:H19" si="1">D21+D23</f>
        <v>125.83799999999999</v>
      </c>
      <c r="E19" s="28">
        <f t="shared" si="1"/>
        <v>127.155</v>
      </c>
      <c r="F19" s="28">
        <f t="shared" si="1"/>
        <v>127.429</v>
      </c>
      <c r="G19" s="28">
        <f t="shared" si="1"/>
        <v>127.607</v>
      </c>
      <c r="H19" s="28">
        <f t="shared" si="1"/>
        <v>128.375</v>
      </c>
    </row>
    <row r="20" spans="1:8" ht="18.75" x14ac:dyDescent="0.25">
      <c r="A20" s="29" t="s">
        <v>12</v>
      </c>
      <c r="B20" s="7" t="s">
        <v>9</v>
      </c>
      <c r="C20" s="9" t="s">
        <v>77</v>
      </c>
      <c r="D20" s="9">
        <f>D19/C19*100</f>
        <v>100.37809897578252</v>
      </c>
      <c r="E20" s="9">
        <f t="shared" ref="E20:H20" si="2">E19/D19*100</f>
        <v>101.04658370285607</v>
      </c>
      <c r="F20" s="9">
        <f t="shared" si="2"/>
        <v>100.21548503794581</v>
      </c>
      <c r="G20" s="9">
        <f t="shared" si="2"/>
        <v>100.13968562885999</v>
      </c>
      <c r="H20" s="9">
        <f t="shared" si="2"/>
        <v>100.60184786101077</v>
      </c>
    </row>
    <row r="21" spans="1:8" ht="18.75" x14ac:dyDescent="0.25">
      <c r="A21" s="27" t="s">
        <v>13</v>
      </c>
      <c r="B21" s="7" t="s">
        <v>5</v>
      </c>
      <c r="C21" s="28">
        <v>41.393999999999998</v>
      </c>
      <c r="D21" s="28">
        <v>40.994</v>
      </c>
      <c r="E21" s="28">
        <v>41.52</v>
      </c>
      <c r="F21" s="28">
        <v>41.68</v>
      </c>
      <c r="G21" s="28">
        <v>41.74</v>
      </c>
      <c r="H21" s="28">
        <v>41.92</v>
      </c>
    </row>
    <row r="22" spans="1:8" ht="18.75" x14ac:dyDescent="0.25">
      <c r="A22" s="29" t="s">
        <v>12</v>
      </c>
      <c r="B22" s="7" t="s">
        <v>9</v>
      </c>
      <c r="C22" s="9" t="s">
        <v>77</v>
      </c>
      <c r="D22" s="9">
        <f>D21/C21*100</f>
        <v>99.03367637821907</v>
      </c>
      <c r="E22" s="9">
        <f t="shared" ref="E22:H22" si="3">E21/D21*100</f>
        <v>101.28311460213691</v>
      </c>
      <c r="F22" s="9">
        <f t="shared" si="3"/>
        <v>100.38535645472059</v>
      </c>
      <c r="G22" s="9">
        <f t="shared" si="3"/>
        <v>100.14395393474089</v>
      </c>
      <c r="H22" s="9">
        <f t="shared" si="3"/>
        <v>100.43124101581218</v>
      </c>
    </row>
    <row r="23" spans="1:8" ht="18.75" x14ac:dyDescent="0.25">
      <c r="A23" s="27" t="s">
        <v>14</v>
      </c>
      <c r="B23" s="7" t="s">
        <v>5</v>
      </c>
      <c r="C23" s="28">
        <v>83.97</v>
      </c>
      <c r="D23" s="28">
        <v>84.843999999999994</v>
      </c>
      <c r="E23" s="28">
        <v>85.635000000000005</v>
      </c>
      <c r="F23" s="28">
        <v>85.748999999999995</v>
      </c>
      <c r="G23" s="28">
        <v>85.867000000000004</v>
      </c>
      <c r="H23" s="28">
        <v>86.454999999999998</v>
      </c>
    </row>
    <row r="24" spans="1:8" ht="18.75" x14ac:dyDescent="0.25">
      <c r="A24" s="29" t="s">
        <v>12</v>
      </c>
      <c r="B24" s="7" t="s">
        <v>9</v>
      </c>
      <c r="C24" s="9" t="s">
        <v>77</v>
      </c>
      <c r="D24" s="9">
        <f>D23/C23*100</f>
        <v>101.04084792187686</v>
      </c>
      <c r="E24" s="9">
        <f t="shared" ref="E24:H24" si="4">E23/D23*100</f>
        <v>100.93229927867617</v>
      </c>
      <c r="F24" s="9">
        <f t="shared" si="4"/>
        <v>100.13312313890349</v>
      </c>
      <c r="G24" s="9">
        <f t="shared" si="4"/>
        <v>100.13761093423832</v>
      </c>
      <c r="H24" s="9">
        <f t="shared" si="4"/>
        <v>100.68477995038837</v>
      </c>
    </row>
    <row r="25" spans="1:8" ht="18.75" x14ac:dyDescent="0.25">
      <c r="A25" s="27" t="s">
        <v>16</v>
      </c>
      <c r="B25" s="7" t="s">
        <v>5</v>
      </c>
      <c r="C25" s="28">
        <v>1.123</v>
      </c>
      <c r="D25" s="28">
        <v>1.0760000000000001</v>
      </c>
      <c r="E25" s="28">
        <v>0.96299999999999997</v>
      </c>
      <c r="F25" s="28">
        <v>0.94</v>
      </c>
      <c r="G25" s="28">
        <v>0.92500000000000004</v>
      </c>
      <c r="H25" s="28">
        <v>0.92</v>
      </c>
    </row>
    <row r="26" spans="1:8" ht="18.75" x14ac:dyDescent="0.25">
      <c r="A26" s="29" t="s">
        <v>12</v>
      </c>
      <c r="B26" s="7" t="s">
        <v>9</v>
      </c>
      <c r="C26" s="9" t="s">
        <v>77</v>
      </c>
      <c r="D26" s="9">
        <f>D25/C25*100</f>
        <v>95.814781834372226</v>
      </c>
      <c r="E26" s="9">
        <f>E25/D25*100</f>
        <v>89.498141263940511</v>
      </c>
      <c r="F26" s="9">
        <f t="shared" ref="F26:H26" si="5">F25/E25*100</f>
        <v>97.611630321910695</v>
      </c>
      <c r="G26" s="9">
        <f t="shared" si="5"/>
        <v>98.404255319148945</v>
      </c>
      <c r="H26" s="9">
        <f t="shared" si="5"/>
        <v>99.459459459459453</v>
      </c>
    </row>
    <row r="27" spans="1:8" ht="18.75" x14ac:dyDescent="0.25">
      <c r="A27" s="27" t="s">
        <v>17</v>
      </c>
      <c r="B27" s="7" t="s">
        <v>5</v>
      </c>
      <c r="C27" s="28">
        <v>2.1469999999999998</v>
      </c>
      <c r="D27" s="28">
        <v>1.7909999999999999</v>
      </c>
      <c r="E27" s="28">
        <v>1.728</v>
      </c>
      <c r="F27" s="28">
        <v>1.6659999999999999</v>
      </c>
      <c r="G27" s="28">
        <v>1.607</v>
      </c>
      <c r="H27" s="28">
        <v>1.552</v>
      </c>
    </row>
    <row r="28" spans="1:8" ht="18.75" x14ac:dyDescent="0.25">
      <c r="A28" s="29" t="s">
        <v>12</v>
      </c>
      <c r="B28" s="7" t="s">
        <v>9</v>
      </c>
      <c r="C28" s="9" t="s">
        <v>77</v>
      </c>
      <c r="D28" s="9">
        <f>D27/C27*100</f>
        <v>83.418723800652074</v>
      </c>
      <c r="E28" s="9">
        <f t="shared" ref="E28:H28" si="6">E27/D27*100</f>
        <v>96.482412060301513</v>
      </c>
      <c r="F28" s="9">
        <f t="shared" si="6"/>
        <v>96.412037037037038</v>
      </c>
      <c r="G28" s="9">
        <f t="shared" si="6"/>
        <v>96.458583433373363</v>
      </c>
      <c r="H28" s="9">
        <f t="shared" si="6"/>
        <v>96.577473553204726</v>
      </c>
    </row>
    <row r="29" spans="1:8" ht="18.75" x14ac:dyDescent="0.25">
      <c r="A29" s="27" t="s">
        <v>18</v>
      </c>
      <c r="B29" s="7" t="s">
        <v>5</v>
      </c>
      <c r="C29" s="28">
        <v>5.5289999999999999</v>
      </c>
      <c r="D29" s="28">
        <v>5.7270000000000003</v>
      </c>
      <c r="E29" s="28">
        <v>5.69</v>
      </c>
      <c r="F29" s="28">
        <v>5.5</v>
      </c>
      <c r="G29" s="28">
        <v>5.22</v>
      </c>
      <c r="H29" s="28">
        <v>5.8</v>
      </c>
    </row>
    <row r="30" spans="1:8" ht="18.75" x14ac:dyDescent="0.25">
      <c r="A30" s="29" t="s">
        <v>12</v>
      </c>
      <c r="B30" s="7" t="s">
        <v>9</v>
      </c>
      <c r="C30" s="9" t="s">
        <v>77</v>
      </c>
      <c r="D30" s="9">
        <f>D29/C29*100</f>
        <v>103.58111774281065</v>
      </c>
      <c r="E30" s="9">
        <f t="shared" ref="E30:H30" si="7">E29/D29*100</f>
        <v>99.353937489086789</v>
      </c>
      <c r="F30" s="9">
        <f t="shared" si="7"/>
        <v>96.66080843585236</v>
      </c>
      <c r="G30" s="9">
        <f t="shared" si="7"/>
        <v>94.909090909090907</v>
      </c>
      <c r="H30" s="9">
        <f t="shared" si="7"/>
        <v>111.11111111111111</v>
      </c>
    </row>
    <row r="31" spans="1:8" ht="37.5" x14ac:dyDescent="0.25">
      <c r="A31" s="27" t="s">
        <v>19</v>
      </c>
      <c r="B31" s="7" t="s">
        <v>5</v>
      </c>
      <c r="C31" s="28">
        <v>4.1779999999999999</v>
      </c>
      <c r="D31" s="28">
        <v>4.5380000000000003</v>
      </c>
      <c r="E31" s="28">
        <v>3.6080000000000001</v>
      </c>
      <c r="F31" s="28">
        <v>4.5</v>
      </c>
      <c r="G31" s="28">
        <v>4.3600000000000003</v>
      </c>
      <c r="H31" s="28">
        <v>4.4000000000000004</v>
      </c>
    </row>
    <row r="32" spans="1:8" ht="18.75" x14ac:dyDescent="0.25">
      <c r="A32" s="29" t="s">
        <v>12</v>
      </c>
      <c r="B32" s="7" t="s">
        <v>9</v>
      </c>
      <c r="C32" s="9" t="s">
        <v>77</v>
      </c>
      <c r="D32" s="9">
        <f>D31/C31*100</f>
        <v>108.61656294877933</v>
      </c>
      <c r="E32" s="9">
        <f t="shared" ref="E32:H32" si="8">E31/D31*100</f>
        <v>79.506390480387836</v>
      </c>
      <c r="F32" s="9">
        <f t="shared" si="8"/>
        <v>124.72283813747227</v>
      </c>
      <c r="G32" s="9">
        <f t="shared" si="8"/>
        <v>96.888888888888886</v>
      </c>
      <c r="H32" s="9">
        <f t="shared" si="8"/>
        <v>100.91743119266054</v>
      </c>
    </row>
    <row r="33" spans="1:8" ht="37.5" x14ac:dyDescent="0.25">
      <c r="A33" s="6" t="s">
        <v>23</v>
      </c>
      <c r="B33" s="7" t="s">
        <v>7</v>
      </c>
      <c r="C33" s="9">
        <f>C37+C41+C45+C49</f>
        <v>87111.430000000008</v>
      </c>
      <c r="D33" s="9">
        <f t="shared" ref="D33:H33" si="9">D37+D41+D45+D49</f>
        <v>106089.29999999999</v>
      </c>
      <c r="E33" s="9">
        <f t="shared" si="9"/>
        <v>99987.74</v>
      </c>
      <c r="F33" s="9">
        <f t="shared" si="9"/>
        <v>105449.29999999999</v>
      </c>
      <c r="G33" s="9">
        <f t="shared" si="9"/>
        <v>112014.90000000001</v>
      </c>
      <c r="H33" s="9">
        <f t="shared" si="9"/>
        <v>121419.2</v>
      </c>
    </row>
    <row r="34" spans="1:8" ht="18.75" x14ac:dyDescent="0.25">
      <c r="A34" s="10" t="s">
        <v>12</v>
      </c>
      <c r="B34" s="7" t="s">
        <v>9</v>
      </c>
      <c r="C34" s="9">
        <v>138.5</v>
      </c>
      <c r="D34" s="9">
        <f>D33/C33*100</f>
        <v>121.78574040169008</v>
      </c>
      <c r="E34" s="9">
        <f t="shared" ref="E34:H34" si="10">E33/D33*100</f>
        <v>94.248656556316249</v>
      </c>
      <c r="F34" s="9">
        <f t="shared" si="10"/>
        <v>105.46222966935746</v>
      </c>
      <c r="G34" s="9">
        <f t="shared" si="10"/>
        <v>106.22630970523277</v>
      </c>
      <c r="H34" s="9">
        <f t="shared" si="10"/>
        <v>108.39557951665357</v>
      </c>
    </row>
    <row r="35" spans="1:8" ht="37.5" x14ac:dyDescent="0.25">
      <c r="A35" s="6" t="s">
        <v>24</v>
      </c>
      <c r="B35" s="7" t="s">
        <v>7</v>
      </c>
      <c r="C35" s="9">
        <f>C39+C43+C47+C51</f>
        <v>84630.68</v>
      </c>
      <c r="D35" s="9">
        <f t="shared" ref="D35:H35" si="11">D39+D43+D47+D51</f>
        <v>102941.79999999999</v>
      </c>
      <c r="E35" s="9">
        <f t="shared" si="11"/>
        <v>96114.699999999983</v>
      </c>
      <c r="F35" s="9">
        <f t="shared" si="11"/>
        <v>101317.99999999999</v>
      </c>
      <c r="G35" s="9">
        <f t="shared" si="11"/>
        <v>107614.48000000001</v>
      </c>
      <c r="H35" s="9">
        <f t="shared" si="11"/>
        <v>116670.96</v>
      </c>
    </row>
    <row r="36" spans="1:8" ht="18.75" x14ac:dyDescent="0.25">
      <c r="A36" s="10" t="s">
        <v>12</v>
      </c>
      <c r="B36" s="7" t="s">
        <v>9</v>
      </c>
      <c r="C36" s="9">
        <v>139.1</v>
      </c>
      <c r="D36" s="9">
        <f>D35/C35*100</f>
        <v>121.63650345241228</v>
      </c>
      <c r="E36" s="9">
        <f t="shared" ref="E36:H36" si="12">E35/D35*100</f>
        <v>93.36800017097039</v>
      </c>
      <c r="F36" s="9">
        <f t="shared" si="12"/>
        <v>105.41363599948812</v>
      </c>
      <c r="G36" s="9">
        <f t="shared" si="12"/>
        <v>106.21457194180701</v>
      </c>
      <c r="H36" s="9">
        <f t="shared" si="12"/>
        <v>108.41567045624343</v>
      </c>
    </row>
    <row r="37" spans="1:8" ht="18" customHeight="1" x14ac:dyDescent="0.25">
      <c r="A37" s="6" t="s">
        <v>21</v>
      </c>
      <c r="B37" s="7" t="s">
        <v>7</v>
      </c>
      <c r="C37" s="9">
        <v>3641.27</v>
      </c>
      <c r="D37" s="9">
        <v>3699.7</v>
      </c>
      <c r="E37" s="9">
        <v>2883.17</v>
      </c>
      <c r="F37" s="9">
        <v>2849.5</v>
      </c>
      <c r="G37" s="9">
        <v>2598.3000000000002</v>
      </c>
      <c r="H37" s="9">
        <v>2513.8000000000002</v>
      </c>
    </row>
    <row r="38" spans="1:8" ht="18.75" x14ac:dyDescent="0.25">
      <c r="A38" s="10" t="s">
        <v>12</v>
      </c>
      <c r="B38" s="7" t="s">
        <v>9</v>
      </c>
      <c r="C38" s="9">
        <v>322.69</v>
      </c>
      <c r="D38" s="9">
        <f>D37/C37*100</f>
        <v>101.60465991261289</v>
      </c>
      <c r="E38" s="9">
        <f t="shared" ref="E38:H38" si="13">E37/D37*100</f>
        <v>77.929832148552592</v>
      </c>
      <c r="F38" s="9">
        <f t="shared" si="13"/>
        <v>98.832188181758269</v>
      </c>
      <c r="G38" s="9">
        <f t="shared" si="13"/>
        <v>91.184418319003342</v>
      </c>
      <c r="H38" s="9">
        <f t="shared" si="13"/>
        <v>96.747873609667863</v>
      </c>
    </row>
    <row r="39" spans="1:8" ht="37.5" x14ac:dyDescent="0.25">
      <c r="A39" s="6" t="s">
        <v>24</v>
      </c>
      <c r="B39" s="7" t="s">
        <v>7</v>
      </c>
      <c r="C39" s="12">
        <v>3410.54</v>
      </c>
      <c r="D39" s="12">
        <v>3486.9</v>
      </c>
      <c r="E39" s="12">
        <v>2728.2</v>
      </c>
      <c r="F39" s="12">
        <v>2687.9</v>
      </c>
      <c r="G39" s="12">
        <v>2429.44</v>
      </c>
      <c r="H39" s="12">
        <v>2336.36</v>
      </c>
    </row>
    <row r="40" spans="1:8" ht="18.75" x14ac:dyDescent="0.25">
      <c r="A40" s="10" t="s">
        <v>12</v>
      </c>
      <c r="B40" s="7" t="s">
        <v>9</v>
      </c>
      <c r="C40" s="9">
        <v>320.10000000000002</v>
      </c>
      <c r="D40" s="9">
        <f>D39/C39*100</f>
        <v>102.23894163387617</v>
      </c>
      <c r="E40" s="9">
        <f t="shared" ref="E40:H40" si="14">E39/D39*100</f>
        <v>78.241417878344649</v>
      </c>
      <c r="F40" s="9">
        <f t="shared" si="14"/>
        <v>98.522835569239803</v>
      </c>
      <c r="G40" s="9">
        <f t="shared" si="14"/>
        <v>90.384314892667135</v>
      </c>
      <c r="H40" s="9">
        <f t="shared" si="14"/>
        <v>96.168664383561648</v>
      </c>
    </row>
    <row r="41" spans="1:8" ht="18" customHeight="1" x14ac:dyDescent="0.25">
      <c r="A41" s="6" t="s">
        <v>22</v>
      </c>
      <c r="B41" s="7" t="s">
        <v>7</v>
      </c>
      <c r="C41" s="9">
        <v>82083.360000000001</v>
      </c>
      <c r="D41" s="9">
        <v>100840.8</v>
      </c>
      <c r="E41" s="9">
        <v>95428.47</v>
      </c>
      <c r="F41" s="9">
        <v>100804.9</v>
      </c>
      <c r="G41" s="9">
        <v>107481.60000000001</v>
      </c>
      <c r="H41" s="9">
        <v>116800.5</v>
      </c>
    </row>
    <row r="42" spans="1:8" ht="18.75" x14ac:dyDescent="0.25">
      <c r="A42" s="10" t="s">
        <v>12</v>
      </c>
      <c r="B42" s="7" t="s">
        <v>9</v>
      </c>
      <c r="C42" s="9">
        <v>135.78</v>
      </c>
      <c r="D42" s="9">
        <f>D41/C41*100</f>
        <v>122.85169612939822</v>
      </c>
      <c r="E42" s="9">
        <f t="shared" ref="E42:H42" si="15">E41/D41*100</f>
        <v>94.632797439131778</v>
      </c>
      <c r="F42" s="9">
        <f t="shared" si="15"/>
        <v>105.63398952115652</v>
      </c>
      <c r="G42" s="9">
        <f t="shared" si="15"/>
        <v>106.62338834719345</v>
      </c>
      <c r="H42" s="9">
        <f t="shared" si="15"/>
        <v>108.67022820650232</v>
      </c>
    </row>
    <row r="43" spans="1:8" ht="37.5" x14ac:dyDescent="0.25">
      <c r="A43" s="6" t="s">
        <v>24</v>
      </c>
      <c r="B43" s="7" t="s">
        <v>7</v>
      </c>
      <c r="C43" s="12">
        <v>80053.64</v>
      </c>
      <c r="D43" s="12">
        <v>98117.5</v>
      </c>
      <c r="E43" s="12">
        <v>91935.9</v>
      </c>
      <c r="F43" s="12">
        <v>97078.7</v>
      </c>
      <c r="G43" s="12">
        <v>103514.24000000001</v>
      </c>
      <c r="H43" s="12">
        <v>112521.60000000001</v>
      </c>
    </row>
    <row r="44" spans="1:8" ht="18.75" x14ac:dyDescent="0.25">
      <c r="A44" s="10" t="s">
        <v>12</v>
      </c>
      <c r="B44" s="7" t="s">
        <v>9</v>
      </c>
      <c r="C44" s="9">
        <v>136.56</v>
      </c>
      <c r="D44" s="9">
        <f>D43/C43*100</f>
        <v>122.56469537175323</v>
      </c>
      <c r="E44" s="9">
        <f t="shared" ref="E44:H44" si="16">E43/D43*100</f>
        <v>93.699798710729482</v>
      </c>
      <c r="F44" s="9">
        <f t="shared" si="16"/>
        <v>105.59389748727102</v>
      </c>
      <c r="G44" s="9">
        <f t="shared" si="16"/>
        <v>106.62919878407932</v>
      </c>
      <c r="H44" s="9">
        <f t="shared" si="16"/>
        <v>108.70156608404795</v>
      </c>
    </row>
    <row r="45" spans="1:8" ht="35.25" customHeight="1" x14ac:dyDescent="0.25">
      <c r="A45" s="6" t="s">
        <v>63</v>
      </c>
      <c r="B45" s="7" t="s">
        <v>7</v>
      </c>
      <c r="C45" s="9">
        <v>679.8</v>
      </c>
      <c r="D45" s="9">
        <v>687.9</v>
      </c>
      <c r="E45" s="9">
        <v>760.1</v>
      </c>
      <c r="F45" s="9">
        <v>812.4</v>
      </c>
      <c r="G45" s="9">
        <v>874.5</v>
      </c>
      <c r="H45" s="9">
        <v>950.9</v>
      </c>
    </row>
    <row r="46" spans="1:8" ht="18.75" x14ac:dyDescent="0.25">
      <c r="A46" s="10" t="s">
        <v>12</v>
      </c>
      <c r="B46" s="7" t="s">
        <v>9</v>
      </c>
      <c r="C46" s="9">
        <v>100.1</v>
      </c>
      <c r="D46" s="9">
        <f>D45/C45*100</f>
        <v>101.19152691968227</v>
      </c>
      <c r="E46" s="9">
        <f t="shared" ref="E46:H46" si="17">E45/D45*100</f>
        <v>110.49571158598634</v>
      </c>
      <c r="F46" s="9">
        <f t="shared" si="17"/>
        <v>106.88067359557951</v>
      </c>
      <c r="G46" s="9">
        <f t="shared" si="17"/>
        <v>107.64401772525849</v>
      </c>
      <c r="H46" s="9">
        <f t="shared" si="17"/>
        <v>108.7364208118925</v>
      </c>
    </row>
    <row r="47" spans="1:8" ht="37.5" x14ac:dyDescent="0.25">
      <c r="A47" s="6" t="s">
        <v>24</v>
      </c>
      <c r="B47" s="7" t="s">
        <v>7</v>
      </c>
      <c r="C47" s="9">
        <v>657.8</v>
      </c>
      <c r="D47" s="9">
        <v>665.5</v>
      </c>
      <c r="E47" s="9">
        <v>735.9</v>
      </c>
      <c r="F47" s="9">
        <v>786.5</v>
      </c>
      <c r="G47" s="9">
        <v>846.5</v>
      </c>
      <c r="H47" s="9">
        <v>920.3</v>
      </c>
    </row>
    <row r="48" spans="1:8" ht="18.75" x14ac:dyDescent="0.25">
      <c r="A48" s="10" t="s">
        <v>12</v>
      </c>
      <c r="B48" s="7" t="s">
        <v>9</v>
      </c>
      <c r="C48" s="9">
        <v>98.66</v>
      </c>
      <c r="D48" s="9">
        <f>D47/C47*100</f>
        <v>101.17056856187293</v>
      </c>
      <c r="E48" s="9">
        <f t="shared" ref="E48:H48" si="18">E47/D47*100</f>
        <v>110.57851239669421</v>
      </c>
      <c r="F48" s="9">
        <f t="shared" si="18"/>
        <v>106.87593423019433</v>
      </c>
      <c r="G48" s="9">
        <f t="shared" si="18"/>
        <v>107.62873490146217</v>
      </c>
      <c r="H48" s="9">
        <f t="shared" si="18"/>
        <v>108.71825162433551</v>
      </c>
    </row>
    <row r="49" spans="1:8" ht="35.25" customHeight="1" x14ac:dyDescent="0.25">
      <c r="A49" s="6" t="s">
        <v>64</v>
      </c>
      <c r="B49" s="7" t="s">
        <v>7</v>
      </c>
      <c r="C49" s="9">
        <v>707</v>
      </c>
      <c r="D49" s="9">
        <v>860.9</v>
      </c>
      <c r="E49" s="9">
        <v>916</v>
      </c>
      <c r="F49" s="9">
        <v>982.5</v>
      </c>
      <c r="G49" s="9">
        <v>1060.5</v>
      </c>
      <c r="H49" s="9">
        <v>1154</v>
      </c>
    </row>
    <row r="50" spans="1:8" ht="18.75" x14ac:dyDescent="0.25">
      <c r="A50" s="10" t="s">
        <v>12</v>
      </c>
      <c r="B50" s="7" t="s">
        <v>9</v>
      </c>
      <c r="C50" s="9">
        <v>108.25</v>
      </c>
      <c r="D50" s="9">
        <f>D49/C49*100</f>
        <v>121.76803394625178</v>
      </c>
      <c r="E50" s="9">
        <f t="shared" ref="E50:H50" si="19">E49/D49*100</f>
        <v>106.40027877802301</v>
      </c>
      <c r="F50" s="9">
        <f t="shared" si="19"/>
        <v>107.25982532751092</v>
      </c>
      <c r="G50" s="9">
        <f t="shared" si="19"/>
        <v>107.93893129770993</v>
      </c>
      <c r="H50" s="9">
        <f t="shared" si="19"/>
        <v>108.81659594530882</v>
      </c>
    </row>
    <row r="51" spans="1:8" ht="37.5" x14ac:dyDescent="0.25">
      <c r="A51" s="6" t="s">
        <v>24</v>
      </c>
      <c r="B51" s="7" t="s">
        <v>7</v>
      </c>
      <c r="C51" s="9">
        <v>508.7</v>
      </c>
      <c r="D51" s="9">
        <v>671.9</v>
      </c>
      <c r="E51" s="9">
        <v>714.7</v>
      </c>
      <c r="F51" s="9">
        <v>764.9</v>
      </c>
      <c r="G51" s="9">
        <v>824.3</v>
      </c>
      <c r="H51" s="9">
        <v>892.7</v>
      </c>
    </row>
    <row r="52" spans="1:8" ht="18.75" x14ac:dyDescent="0.25">
      <c r="A52" s="10" t="s">
        <v>12</v>
      </c>
      <c r="B52" s="7" t="s">
        <v>9</v>
      </c>
      <c r="C52" s="9">
        <v>106.65</v>
      </c>
      <c r="D52" s="9">
        <f>D51/C51*100</f>
        <v>132.08177707882837</v>
      </c>
      <c r="E52" s="9">
        <f t="shared" ref="E52:H52" si="20">E51/D51*100</f>
        <v>106.36999553504987</v>
      </c>
      <c r="F52" s="9">
        <f t="shared" si="20"/>
        <v>107.02392612284875</v>
      </c>
      <c r="G52" s="9">
        <f t="shared" si="20"/>
        <v>107.76572100928226</v>
      </c>
      <c r="H52" s="9">
        <f t="shared" si="20"/>
        <v>108.29794977556715</v>
      </c>
    </row>
    <row r="53" spans="1:8" ht="37.5" x14ac:dyDescent="0.25">
      <c r="A53" s="6" t="s">
        <v>20</v>
      </c>
      <c r="B53" s="7" t="s">
        <v>7</v>
      </c>
      <c r="C53" s="36">
        <f>C56+C58</f>
        <v>10643.880000000001</v>
      </c>
      <c r="D53" s="36">
        <f t="shared" ref="D53:H53" si="21">D56+D58</f>
        <v>17766.100000000002</v>
      </c>
      <c r="E53" s="36">
        <f t="shared" si="21"/>
        <v>14914.9</v>
      </c>
      <c r="F53" s="36">
        <f t="shared" si="21"/>
        <v>15840.6</v>
      </c>
      <c r="G53" s="36">
        <f t="shared" si="21"/>
        <v>16773.599999999999</v>
      </c>
      <c r="H53" s="36">
        <f t="shared" si="21"/>
        <v>17637.2</v>
      </c>
    </row>
    <row r="54" spans="1:8" ht="37.9" customHeight="1" x14ac:dyDescent="0.25">
      <c r="A54" s="13" t="s">
        <v>12</v>
      </c>
      <c r="B54" s="14" t="s">
        <v>61</v>
      </c>
      <c r="C54" s="9">
        <v>103.8</v>
      </c>
      <c r="D54" s="9">
        <v>157.19999999999999</v>
      </c>
      <c r="E54" s="11">
        <v>83.1</v>
      </c>
      <c r="F54" s="11">
        <v>101.5</v>
      </c>
      <c r="G54" s="11">
        <v>101.6</v>
      </c>
      <c r="H54" s="11">
        <v>101</v>
      </c>
    </row>
    <row r="55" spans="1:8" ht="18.75" x14ac:dyDescent="0.25">
      <c r="A55" s="13" t="s">
        <v>12</v>
      </c>
      <c r="B55" s="14" t="s">
        <v>9</v>
      </c>
      <c r="C55" s="11">
        <v>121.1</v>
      </c>
      <c r="D55" s="11">
        <f>D53/C53*100</f>
        <v>166.91375701341994</v>
      </c>
      <c r="E55" s="11">
        <f t="shared" ref="E55:H55" si="22">E53/D53*100</f>
        <v>83.951458114048648</v>
      </c>
      <c r="F55" s="11">
        <f t="shared" si="22"/>
        <v>106.20654513271963</v>
      </c>
      <c r="G55" s="11">
        <f t="shared" si="22"/>
        <v>105.88992841180259</v>
      </c>
      <c r="H55" s="11">
        <f t="shared" si="22"/>
        <v>105.14856679544047</v>
      </c>
    </row>
    <row r="56" spans="1:8" ht="18.75" x14ac:dyDescent="0.25">
      <c r="A56" s="6" t="s">
        <v>31</v>
      </c>
      <c r="B56" s="7" t="s">
        <v>7</v>
      </c>
      <c r="C56" s="11">
        <v>984.34</v>
      </c>
      <c r="D56" s="11">
        <v>1033.4000000000001</v>
      </c>
      <c r="E56" s="11">
        <v>1069.9000000000001</v>
      </c>
      <c r="F56" s="11">
        <v>1127</v>
      </c>
      <c r="G56" s="11">
        <v>1196.7</v>
      </c>
      <c r="H56" s="11">
        <v>1259.5</v>
      </c>
    </row>
    <row r="57" spans="1:8" ht="18.75" x14ac:dyDescent="0.25">
      <c r="A57" s="10" t="s">
        <v>12</v>
      </c>
      <c r="B57" s="14" t="s">
        <v>9</v>
      </c>
      <c r="C57" s="11">
        <v>112.2</v>
      </c>
      <c r="D57" s="11">
        <f>D56/C56*100</f>
        <v>104.98405022654775</v>
      </c>
      <c r="E57" s="11">
        <f t="shared" ref="E57:H57" si="23">E56/D56*100</f>
        <v>103.53203019160053</v>
      </c>
      <c r="F57" s="11">
        <f t="shared" si="23"/>
        <v>105.33694737825965</v>
      </c>
      <c r="G57" s="11">
        <f t="shared" si="23"/>
        <v>106.18456078083408</v>
      </c>
      <c r="H57" s="11">
        <f t="shared" si="23"/>
        <v>105.24776468622044</v>
      </c>
    </row>
    <row r="58" spans="1:8" ht="18.75" x14ac:dyDescent="0.25">
      <c r="A58" s="6" t="s">
        <v>32</v>
      </c>
      <c r="B58" s="7" t="s">
        <v>7</v>
      </c>
      <c r="C58" s="11">
        <v>9659.5400000000009</v>
      </c>
      <c r="D58" s="11">
        <v>16732.7</v>
      </c>
      <c r="E58" s="11">
        <v>13845</v>
      </c>
      <c r="F58" s="11">
        <v>14713.6</v>
      </c>
      <c r="G58" s="11">
        <v>15576.9</v>
      </c>
      <c r="H58" s="11">
        <v>16377.7</v>
      </c>
    </row>
    <row r="59" spans="1:8" ht="18.75" x14ac:dyDescent="0.25">
      <c r="A59" s="10" t="s">
        <v>12</v>
      </c>
      <c r="B59" s="7" t="s">
        <v>9</v>
      </c>
      <c r="C59" s="11">
        <v>106.3</v>
      </c>
      <c r="D59" s="11">
        <f>D58/C58*100</f>
        <v>173.22460489836988</v>
      </c>
      <c r="E59" s="11">
        <f t="shared" ref="E59" si="24">E58/D58*100</f>
        <v>82.742175500666363</v>
      </c>
      <c r="F59" s="11">
        <f t="shared" ref="F59" si="25">F58/E58*100</f>
        <v>106.27374503430842</v>
      </c>
      <c r="G59" s="11">
        <f t="shared" ref="G59" si="26">G58/F58*100</f>
        <v>105.86736080904741</v>
      </c>
      <c r="H59" s="11">
        <f t="shared" ref="H59" si="27">H58/G58*100</f>
        <v>105.14094588782108</v>
      </c>
    </row>
    <row r="60" spans="1:8" ht="18.75" x14ac:dyDescent="0.25">
      <c r="A60" s="6" t="s">
        <v>25</v>
      </c>
      <c r="B60" s="7" t="s">
        <v>7</v>
      </c>
      <c r="C60" s="11">
        <v>84615.9</v>
      </c>
      <c r="D60" s="11">
        <v>150053.20000000001</v>
      </c>
      <c r="E60" s="11">
        <v>160327.1</v>
      </c>
      <c r="F60" s="11">
        <v>169728.6</v>
      </c>
      <c r="G60" s="11">
        <v>179890.4</v>
      </c>
      <c r="H60" s="11">
        <v>191011.9</v>
      </c>
    </row>
    <row r="61" spans="1:8" ht="18.75" x14ac:dyDescent="0.25">
      <c r="A61" s="10" t="s">
        <v>12</v>
      </c>
      <c r="B61" s="7" t="s">
        <v>9</v>
      </c>
      <c r="C61" s="9" t="s">
        <v>77</v>
      </c>
      <c r="D61" s="9">
        <f>D60/C60*100</f>
        <v>177.33451987156081</v>
      </c>
      <c r="E61" s="9">
        <f t="shared" ref="E61:H61" si="28">E60/D60*100</f>
        <v>106.84683832134203</v>
      </c>
      <c r="F61" s="9">
        <f t="shared" si="28"/>
        <v>105.86394938846895</v>
      </c>
      <c r="G61" s="9">
        <f t="shared" si="28"/>
        <v>105.98708762106091</v>
      </c>
      <c r="H61" s="9">
        <f t="shared" si="28"/>
        <v>106.18237549085443</v>
      </c>
    </row>
    <row r="62" spans="1:8" ht="37.5" x14ac:dyDescent="0.25">
      <c r="A62" s="6" t="s">
        <v>24</v>
      </c>
      <c r="B62" s="7" t="s">
        <v>7</v>
      </c>
      <c r="C62" s="35">
        <v>82773.3</v>
      </c>
      <c r="D62" s="35">
        <v>144904.1</v>
      </c>
      <c r="E62" s="35">
        <v>154920.6</v>
      </c>
      <c r="F62" s="35">
        <v>164030.1</v>
      </c>
      <c r="G62" s="35">
        <v>173855.7</v>
      </c>
      <c r="H62" s="35">
        <v>184615.1</v>
      </c>
    </row>
    <row r="63" spans="1:8" ht="18.75" x14ac:dyDescent="0.25">
      <c r="A63" s="13" t="s">
        <v>12</v>
      </c>
      <c r="B63" s="14" t="s">
        <v>9</v>
      </c>
      <c r="C63" s="9" t="s">
        <v>77</v>
      </c>
      <c r="D63" s="9">
        <f>D62/C62*100</f>
        <v>175.06140265037155</v>
      </c>
      <c r="E63" s="9">
        <f t="shared" ref="E63:H63" si="29">E62/D62*100</f>
        <v>106.91250282083115</v>
      </c>
      <c r="F63" s="9">
        <f t="shared" si="29"/>
        <v>105.88010890740161</v>
      </c>
      <c r="G63" s="9">
        <f t="shared" si="29"/>
        <v>105.99012010600495</v>
      </c>
      <c r="H63" s="9">
        <f t="shared" si="29"/>
        <v>106.18869556764604</v>
      </c>
    </row>
    <row r="64" spans="1:8" ht="18.75" x14ac:dyDescent="0.25">
      <c r="A64" s="6" t="s">
        <v>26</v>
      </c>
      <c r="B64" s="7" t="s">
        <v>7</v>
      </c>
      <c r="C64" s="36">
        <v>12618.2</v>
      </c>
      <c r="D64" s="36">
        <v>13031.3</v>
      </c>
      <c r="E64" s="36">
        <v>13676.7</v>
      </c>
      <c r="F64" s="36">
        <v>14522.4</v>
      </c>
      <c r="G64" s="36">
        <v>15408.3</v>
      </c>
      <c r="H64" s="36">
        <v>16237.9</v>
      </c>
    </row>
    <row r="65" spans="1:8" ht="39.6" customHeight="1" x14ac:dyDescent="0.25">
      <c r="A65" s="10" t="s">
        <v>12</v>
      </c>
      <c r="B65" s="14" t="s">
        <v>61</v>
      </c>
      <c r="C65" s="12">
        <v>61.4</v>
      </c>
      <c r="D65" s="12">
        <v>92.3</v>
      </c>
      <c r="E65" s="12">
        <v>100.9</v>
      </c>
      <c r="F65" s="12">
        <v>101.1</v>
      </c>
      <c r="G65" s="12">
        <v>101</v>
      </c>
      <c r="H65" s="12">
        <v>101.3</v>
      </c>
    </row>
    <row r="66" spans="1:8" ht="37.5" x14ac:dyDescent="0.25">
      <c r="A66" s="6" t="s">
        <v>24</v>
      </c>
      <c r="B66" s="14" t="s">
        <v>7</v>
      </c>
      <c r="C66" s="12">
        <v>11377.8</v>
      </c>
      <c r="D66" s="12">
        <v>11234.7</v>
      </c>
      <c r="E66" s="12">
        <v>11826.1</v>
      </c>
      <c r="F66" s="12">
        <v>12641</v>
      </c>
      <c r="G66" s="12">
        <v>13470.7</v>
      </c>
      <c r="H66" s="12">
        <v>14239</v>
      </c>
    </row>
    <row r="67" spans="1:8" ht="34.9" customHeight="1" x14ac:dyDescent="0.25">
      <c r="A67" s="10" t="s">
        <v>12</v>
      </c>
      <c r="B67" s="14" t="s">
        <v>61</v>
      </c>
      <c r="C67" s="12">
        <v>61.1</v>
      </c>
      <c r="D67" s="12">
        <v>88.2</v>
      </c>
      <c r="E67" s="12">
        <v>101.2</v>
      </c>
      <c r="F67" s="12">
        <v>101.8</v>
      </c>
      <c r="G67" s="12">
        <v>101.5</v>
      </c>
      <c r="H67" s="12">
        <v>101.6</v>
      </c>
    </row>
    <row r="68" spans="1:8" ht="52.15" customHeight="1" x14ac:dyDescent="0.25">
      <c r="A68" s="24" t="s">
        <v>27</v>
      </c>
      <c r="B68" s="14" t="s">
        <v>8</v>
      </c>
      <c r="C68" s="25">
        <v>95.2</v>
      </c>
      <c r="D68" s="25">
        <v>156.69999999999999</v>
      </c>
      <c r="E68" s="25">
        <v>157.19999999999999</v>
      </c>
      <c r="F68" s="25">
        <v>157.69999999999999</v>
      </c>
      <c r="G68" s="25">
        <v>158.19999999999999</v>
      </c>
      <c r="H68" s="25">
        <v>158.1</v>
      </c>
    </row>
    <row r="69" spans="1:8" ht="18.75" x14ac:dyDescent="0.25">
      <c r="A69" s="13" t="s">
        <v>12</v>
      </c>
      <c r="B69" s="14" t="s">
        <v>9</v>
      </c>
      <c r="C69" s="12">
        <v>219</v>
      </c>
      <c r="D69" s="12">
        <f t="shared" ref="D69:H69" si="30">D68/C68*100</f>
        <v>164.60084033613444</v>
      </c>
      <c r="E69" s="12">
        <f t="shared" si="30"/>
        <v>100.31908104658582</v>
      </c>
      <c r="F69" s="12">
        <f t="shared" si="30"/>
        <v>100.31806615776082</v>
      </c>
      <c r="G69" s="12">
        <f t="shared" si="30"/>
        <v>100.3170577045022</v>
      </c>
      <c r="H69" s="12">
        <f t="shared" si="30"/>
        <v>99.93678887484198</v>
      </c>
    </row>
    <row r="70" spans="1:8" ht="18.75" x14ac:dyDescent="0.3">
      <c r="A70" s="6" t="s">
        <v>28</v>
      </c>
      <c r="B70" s="7"/>
      <c r="C70" s="31"/>
      <c r="D70" s="31"/>
      <c r="E70" s="31"/>
      <c r="F70" s="31"/>
      <c r="G70" s="31"/>
      <c r="H70" s="31"/>
    </row>
    <row r="71" spans="1:8" ht="37.5" x14ac:dyDescent="0.3">
      <c r="A71" s="24" t="s">
        <v>29</v>
      </c>
      <c r="B71" s="32" t="s">
        <v>7</v>
      </c>
      <c r="C71" s="33">
        <v>24908.798999999999</v>
      </c>
      <c r="D71" s="33">
        <v>28228.758000000002</v>
      </c>
      <c r="E71" s="33">
        <v>31151.8</v>
      </c>
      <c r="F71" s="33">
        <v>33756.699999999997</v>
      </c>
      <c r="G71" s="33">
        <v>36440.5</v>
      </c>
      <c r="H71" s="33">
        <v>39414</v>
      </c>
    </row>
    <row r="72" spans="1:8" ht="37.9" customHeight="1" x14ac:dyDescent="0.3">
      <c r="A72" s="13" t="s">
        <v>12</v>
      </c>
      <c r="B72" s="32" t="s">
        <v>61</v>
      </c>
      <c r="C72" s="23">
        <v>113.2</v>
      </c>
      <c r="D72" s="23">
        <v>99.4</v>
      </c>
      <c r="E72" s="23">
        <v>105.1</v>
      </c>
      <c r="F72" s="23">
        <v>103.3</v>
      </c>
      <c r="G72" s="23">
        <v>103.5</v>
      </c>
      <c r="H72" s="23">
        <v>104</v>
      </c>
    </row>
    <row r="73" spans="1:8" ht="37.5" x14ac:dyDescent="0.3">
      <c r="A73" s="24" t="s">
        <v>24</v>
      </c>
      <c r="B73" s="32" t="s">
        <v>7</v>
      </c>
      <c r="C73" s="33">
        <v>13652.599</v>
      </c>
      <c r="D73" s="33">
        <v>16551.712</v>
      </c>
      <c r="E73" s="33">
        <v>17813.8</v>
      </c>
      <c r="F73" s="33">
        <v>19340.7</v>
      </c>
      <c r="G73" s="33">
        <v>20979.200000000001</v>
      </c>
      <c r="H73" s="33">
        <v>22734.799999999999</v>
      </c>
    </row>
    <row r="74" spans="1:8" ht="37.15" customHeight="1" x14ac:dyDescent="0.3">
      <c r="A74" s="13" t="s">
        <v>12</v>
      </c>
      <c r="B74" s="32" t="s">
        <v>61</v>
      </c>
      <c r="C74" s="23">
        <v>115.6</v>
      </c>
      <c r="D74" s="23">
        <v>106.4</v>
      </c>
      <c r="E74" s="23">
        <v>102.5</v>
      </c>
      <c r="F74" s="23">
        <v>103.5</v>
      </c>
      <c r="G74" s="23">
        <v>104</v>
      </c>
      <c r="H74" s="23">
        <v>104.2</v>
      </c>
    </row>
    <row r="75" spans="1:8" ht="37.5" x14ac:dyDescent="0.3">
      <c r="A75" s="6" t="s">
        <v>30</v>
      </c>
      <c r="B75" s="7" t="s">
        <v>6</v>
      </c>
      <c r="C75" s="33">
        <v>927.49900000000002</v>
      </c>
      <c r="D75" s="33">
        <v>1164.4059999999999</v>
      </c>
      <c r="E75" s="33">
        <v>1381.7</v>
      </c>
      <c r="F75" s="33">
        <v>1494.5</v>
      </c>
      <c r="G75" s="33">
        <v>1619.5</v>
      </c>
      <c r="H75" s="33">
        <v>1760.1</v>
      </c>
    </row>
    <row r="76" spans="1:8" ht="39.6" customHeight="1" x14ac:dyDescent="0.3">
      <c r="A76" s="10" t="s">
        <v>12</v>
      </c>
      <c r="B76" s="7" t="s">
        <v>61</v>
      </c>
      <c r="C76" s="23">
        <v>109.8</v>
      </c>
      <c r="D76" s="23">
        <v>111.1</v>
      </c>
      <c r="E76" s="23">
        <v>107</v>
      </c>
      <c r="F76" s="23">
        <v>104</v>
      </c>
      <c r="G76" s="23">
        <v>104.2</v>
      </c>
      <c r="H76" s="23">
        <v>104.5</v>
      </c>
    </row>
    <row r="77" spans="1:8" ht="37.5" x14ac:dyDescent="0.3">
      <c r="A77" s="6" t="s">
        <v>24</v>
      </c>
      <c r="B77" s="7" t="s">
        <v>7</v>
      </c>
      <c r="C77" s="33">
        <v>40.578000000000003</v>
      </c>
      <c r="D77" s="33">
        <v>135.55199999999999</v>
      </c>
      <c r="E77" s="33">
        <v>168</v>
      </c>
      <c r="F77" s="33">
        <v>184.3</v>
      </c>
      <c r="G77" s="33">
        <v>203.2</v>
      </c>
      <c r="H77" s="33">
        <v>226.1</v>
      </c>
    </row>
    <row r="78" spans="1:8" ht="39" customHeight="1" x14ac:dyDescent="0.3">
      <c r="A78" s="10" t="s">
        <v>12</v>
      </c>
      <c r="B78" s="7" t="s">
        <v>61</v>
      </c>
      <c r="C78" s="23">
        <v>105.6</v>
      </c>
      <c r="D78" s="23">
        <v>333.9</v>
      </c>
      <c r="E78" s="23">
        <v>143.4</v>
      </c>
      <c r="F78" s="23">
        <v>105.5</v>
      </c>
      <c r="G78" s="23">
        <v>106</v>
      </c>
      <c r="H78" s="23">
        <v>107</v>
      </c>
    </row>
    <row r="79" spans="1:8" ht="37.5" x14ac:dyDescent="0.25">
      <c r="A79" s="6" t="s">
        <v>39</v>
      </c>
      <c r="B79" s="7"/>
      <c r="C79" s="11"/>
      <c r="D79" s="11"/>
      <c r="E79" s="11"/>
      <c r="F79" s="11"/>
      <c r="G79" s="11"/>
      <c r="H79" s="11"/>
    </row>
    <row r="80" spans="1:8" ht="42.6" customHeight="1" x14ac:dyDescent="0.25">
      <c r="A80" s="6" t="s">
        <v>33</v>
      </c>
      <c r="B80" s="7" t="s">
        <v>7</v>
      </c>
      <c r="C80" s="37">
        <v>750.5</v>
      </c>
      <c r="D80" s="37">
        <v>947.8</v>
      </c>
      <c r="E80" s="37">
        <v>1226.0999999999999</v>
      </c>
      <c r="F80" s="37">
        <v>1611.7</v>
      </c>
      <c r="G80" s="37">
        <v>2153.6</v>
      </c>
      <c r="H80" s="37">
        <v>2922</v>
      </c>
    </row>
    <row r="81" spans="1:8" ht="36.6" customHeight="1" x14ac:dyDescent="0.3">
      <c r="A81" s="10" t="s">
        <v>12</v>
      </c>
      <c r="B81" s="7" t="s">
        <v>61</v>
      </c>
      <c r="C81" s="23">
        <v>149.9</v>
      </c>
      <c r="D81" s="23">
        <v>118.6</v>
      </c>
      <c r="E81" s="23">
        <v>118.7</v>
      </c>
      <c r="F81" s="23">
        <v>123.4</v>
      </c>
      <c r="G81" s="23">
        <v>127.2</v>
      </c>
      <c r="H81" s="23">
        <v>130</v>
      </c>
    </row>
    <row r="82" spans="1:8" ht="56.25" x14ac:dyDescent="0.25">
      <c r="A82" s="6" t="s">
        <v>62</v>
      </c>
      <c r="B82" s="7" t="s">
        <v>7</v>
      </c>
      <c r="C82" s="37">
        <v>689.48299999999995</v>
      </c>
      <c r="D82" s="37">
        <v>885.86099999999999</v>
      </c>
      <c r="E82" s="37">
        <v>1163.9000000000001</v>
      </c>
      <c r="F82" s="37">
        <v>1546.4</v>
      </c>
      <c r="G82" s="37">
        <v>2085.3000000000002</v>
      </c>
      <c r="H82" s="37">
        <v>2850.5</v>
      </c>
    </row>
    <row r="83" spans="1:8" ht="34.9" customHeight="1" x14ac:dyDescent="0.3">
      <c r="A83" s="10" t="s">
        <v>12</v>
      </c>
      <c r="B83" s="7" t="s">
        <v>61</v>
      </c>
      <c r="C83" s="23">
        <v>154.69999999999999</v>
      </c>
      <c r="D83" s="23">
        <v>120</v>
      </c>
      <c r="E83" s="23">
        <v>120</v>
      </c>
      <c r="F83" s="23">
        <v>124.7</v>
      </c>
      <c r="G83" s="23">
        <v>128.4</v>
      </c>
      <c r="H83" s="23">
        <v>131.1</v>
      </c>
    </row>
    <row r="84" spans="1:8" ht="18.75" x14ac:dyDescent="0.25">
      <c r="A84" s="6" t="s">
        <v>34</v>
      </c>
      <c r="B84" s="7" t="s">
        <v>35</v>
      </c>
      <c r="C84" s="38">
        <v>1009.5</v>
      </c>
      <c r="D84" s="38">
        <v>1593</v>
      </c>
      <c r="E84" s="38">
        <v>1594.1</v>
      </c>
      <c r="F84" s="38">
        <v>1595.3</v>
      </c>
      <c r="G84" s="38">
        <v>1595.3</v>
      </c>
      <c r="H84" s="38">
        <v>1595.3</v>
      </c>
    </row>
    <row r="85" spans="1:8" ht="18.75" x14ac:dyDescent="0.3">
      <c r="A85" s="10" t="s">
        <v>12</v>
      </c>
      <c r="B85" s="7" t="s">
        <v>9</v>
      </c>
      <c r="C85" s="23">
        <v>111.5</v>
      </c>
      <c r="D85" s="23">
        <f>D84/C84*100</f>
        <v>157.80089153046063</v>
      </c>
      <c r="E85" s="23">
        <f t="shared" ref="E85:H85" si="31">E84/D84*100</f>
        <v>100.06905210295041</v>
      </c>
      <c r="F85" s="23">
        <f t="shared" si="31"/>
        <v>100.07527758609874</v>
      </c>
      <c r="G85" s="23">
        <f t="shared" si="31"/>
        <v>100</v>
      </c>
      <c r="H85" s="23">
        <f t="shared" si="31"/>
        <v>100</v>
      </c>
    </row>
    <row r="86" spans="1:8" ht="37.5" x14ac:dyDescent="0.25">
      <c r="A86" s="6" t="s">
        <v>36</v>
      </c>
      <c r="B86" s="7" t="s">
        <v>37</v>
      </c>
      <c r="C86" s="39">
        <v>15385</v>
      </c>
      <c r="D86" s="39">
        <v>14718</v>
      </c>
      <c r="E86" s="39">
        <v>14718</v>
      </c>
      <c r="F86" s="39">
        <v>14718</v>
      </c>
      <c r="G86" s="39">
        <v>14718</v>
      </c>
      <c r="H86" s="39">
        <v>14718</v>
      </c>
    </row>
    <row r="87" spans="1:8" ht="18.75" x14ac:dyDescent="0.3">
      <c r="A87" s="10" t="s">
        <v>12</v>
      </c>
      <c r="B87" s="7" t="s">
        <v>9</v>
      </c>
      <c r="C87" s="23">
        <v>96.8</v>
      </c>
      <c r="D87" s="23">
        <f>D86/C86*100</f>
        <v>95.664608384790384</v>
      </c>
      <c r="E87" s="23">
        <f t="shared" ref="E87:H87" si="32">E86/D86*100</f>
        <v>100</v>
      </c>
      <c r="F87" s="23">
        <f t="shared" si="32"/>
        <v>100</v>
      </c>
      <c r="G87" s="23">
        <f t="shared" si="32"/>
        <v>100</v>
      </c>
      <c r="H87" s="23">
        <f t="shared" si="32"/>
        <v>100</v>
      </c>
    </row>
    <row r="88" spans="1:8" ht="18.75" x14ac:dyDescent="0.25">
      <c r="A88" s="6" t="s">
        <v>38</v>
      </c>
      <c r="B88" s="7" t="s">
        <v>10</v>
      </c>
      <c r="C88" s="39">
        <v>298</v>
      </c>
      <c r="D88" s="39">
        <v>272</v>
      </c>
      <c r="E88" s="39">
        <v>468</v>
      </c>
      <c r="F88" s="39">
        <v>469</v>
      </c>
      <c r="G88" s="39">
        <v>469</v>
      </c>
      <c r="H88" s="39">
        <v>469</v>
      </c>
    </row>
    <row r="89" spans="1:8" ht="18.75" x14ac:dyDescent="0.3">
      <c r="A89" s="10" t="s">
        <v>12</v>
      </c>
      <c r="B89" s="7" t="s">
        <v>9</v>
      </c>
      <c r="C89" s="23">
        <v>107.6</v>
      </c>
      <c r="D89" s="23">
        <f>D88/C88*100</f>
        <v>91.275167785234899</v>
      </c>
      <c r="E89" s="23">
        <f t="shared" ref="E89:F89" si="33">E88/D88*100</f>
        <v>172.05882352941177</v>
      </c>
      <c r="F89" s="23">
        <f t="shared" si="33"/>
        <v>100.21367521367522</v>
      </c>
      <c r="G89" s="23">
        <f t="shared" ref="G89:H89" si="34">G88/F88*100</f>
        <v>100</v>
      </c>
      <c r="H89" s="23">
        <f t="shared" si="34"/>
        <v>100</v>
      </c>
    </row>
    <row r="90" spans="1:8" ht="41.25" customHeight="1" x14ac:dyDescent="0.25">
      <c r="A90" s="6" t="s">
        <v>55</v>
      </c>
      <c r="B90" s="7"/>
      <c r="C90" s="11"/>
      <c r="D90" s="11"/>
      <c r="E90" s="11"/>
      <c r="F90" s="11"/>
      <c r="G90" s="11"/>
      <c r="H90" s="11"/>
    </row>
    <row r="91" spans="1:8" ht="36.75" customHeight="1" x14ac:dyDescent="0.25">
      <c r="A91" s="6" t="s">
        <v>42</v>
      </c>
      <c r="B91" s="7" t="s">
        <v>10</v>
      </c>
      <c r="C91" s="34">
        <v>4318</v>
      </c>
      <c r="D91" s="34">
        <v>4451</v>
      </c>
      <c r="E91" s="34">
        <v>4522</v>
      </c>
      <c r="F91" s="34">
        <v>4542</v>
      </c>
      <c r="G91" s="34">
        <v>4567</v>
      </c>
      <c r="H91" s="34">
        <v>4606</v>
      </c>
    </row>
    <row r="92" spans="1:8" ht="18.75" x14ac:dyDescent="0.3">
      <c r="A92" s="10" t="s">
        <v>12</v>
      </c>
      <c r="B92" s="7" t="s">
        <v>9</v>
      </c>
      <c r="C92" s="23" t="s">
        <v>77</v>
      </c>
      <c r="D92" s="23">
        <f>D91/C91*100</f>
        <v>103.08012968967115</v>
      </c>
      <c r="E92" s="23">
        <f t="shared" ref="E92:H92" si="35">E91/D91*100</f>
        <v>101.59514715794205</v>
      </c>
      <c r="F92" s="23">
        <f t="shared" si="35"/>
        <v>100.44228217602831</v>
      </c>
      <c r="G92" s="23">
        <f t="shared" si="35"/>
        <v>100.55041831792163</v>
      </c>
      <c r="H92" s="23">
        <f t="shared" si="35"/>
        <v>100.85395226625793</v>
      </c>
    </row>
    <row r="93" spans="1:8" ht="53.25" customHeight="1" x14ac:dyDescent="0.25">
      <c r="A93" s="6" t="s">
        <v>40</v>
      </c>
      <c r="B93" s="14" t="s">
        <v>41</v>
      </c>
      <c r="C93" s="34">
        <v>4305</v>
      </c>
      <c r="D93" s="34">
        <v>4278</v>
      </c>
      <c r="E93" s="34">
        <v>4277</v>
      </c>
      <c r="F93" s="34">
        <v>4296</v>
      </c>
      <c r="G93" s="34">
        <v>4314</v>
      </c>
      <c r="H93" s="34">
        <v>4354</v>
      </c>
    </row>
    <row r="94" spans="1:8" ht="18.75" x14ac:dyDescent="0.3">
      <c r="A94" s="10" t="s">
        <v>12</v>
      </c>
      <c r="B94" s="14" t="s">
        <v>9</v>
      </c>
      <c r="C94" s="23" t="s">
        <v>77</v>
      </c>
      <c r="D94" s="23">
        <f>D93/C93*100</f>
        <v>99.37282229965156</v>
      </c>
      <c r="E94" s="23">
        <f t="shared" ref="E94:H94" si="36">E93/D93*100</f>
        <v>99.976624590930342</v>
      </c>
      <c r="F94" s="23">
        <f t="shared" si="36"/>
        <v>100.44423661444939</v>
      </c>
      <c r="G94" s="23">
        <f t="shared" si="36"/>
        <v>100.41899441340783</v>
      </c>
      <c r="H94" s="23">
        <f t="shared" si="36"/>
        <v>100.9272137227631</v>
      </c>
    </row>
    <row r="95" spans="1:8" ht="35.25" customHeight="1" x14ac:dyDescent="0.25">
      <c r="A95" s="6" t="s">
        <v>43</v>
      </c>
      <c r="B95" s="7" t="s">
        <v>10</v>
      </c>
      <c r="C95" s="34">
        <v>12</v>
      </c>
      <c r="D95" s="34">
        <v>16</v>
      </c>
      <c r="E95" s="34">
        <v>16</v>
      </c>
      <c r="F95" s="34">
        <v>16</v>
      </c>
      <c r="G95" s="34">
        <v>16</v>
      </c>
      <c r="H95" s="34">
        <v>17</v>
      </c>
    </row>
    <row r="96" spans="1:8" ht="17.25" customHeight="1" x14ac:dyDescent="0.3">
      <c r="A96" s="10" t="s">
        <v>12</v>
      </c>
      <c r="B96" s="7" t="s">
        <v>9</v>
      </c>
      <c r="C96" s="23" t="s">
        <v>77</v>
      </c>
      <c r="D96" s="23">
        <f>D95/C95*100</f>
        <v>133.33333333333331</v>
      </c>
      <c r="E96" s="23">
        <f t="shared" ref="E96:H96" si="37">E95/D95*100</f>
        <v>100</v>
      </c>
      <c r="F96" s="23">
        <f t="shared" si="37"/>
        <v>100</v>
      </c>
      <c r="G96" s="23">
        <f t="shared" si="37"/>
        <v>100</v>
      </c>
      <c r="H96" s="23">
        <f t="shared" si="37"/>
        <v>106.25</v>
      </c>
    </row>
    <row r="97" spans="1:8" ht="56.25" x14ac:dyDescent="0.25">
      <c r="A97" s="6" t="s">
        <v>44</v>
      </c>
      <c r="B97" s="7" t="s">
        <v>41</v>
      </c>
      <c r="C97" s="34">
        <v>1580</v>
      </c>
      <c r="D97" s="34">
        <v>2075</v>
      </c>
      <c r="E97" s="34">
        <v>2075</v>
      </c>
      <c r="F97" s="34">
        <v>2084</v>
      </c>
      <c r="G97" s="34">
        <v>2093</v>
      </c>
      <c r="H97" s="34">
        <v>2115</v>
      </c>
    </row>
    <row r="98" spans="1:8" ht="18.75" x14ac:dyDescent="0.3">
      <c r="A98" s="10" t="s">
        <v>12</v>
      </c>
      <c r="B98" s="7" t="s">
        <v>9</v>
      </c>
      <c r="C98" s="23" t="s">
        <v>77</v>
      </c>
      <c r="D98" s="23">
        <f>D97/C97*100</f>
        <v>131.32911392405063</v>
      </c>
      <c r="E98" s="23">
        <f t="shared" ref="E98:H98" si="38">E97/D97*100</f>
        <v>100</v>
      </c>
      <c r="F98" s="23">
        <f t="shared" si="38"/>
        <v>100.43373493975905</v>
      </c>
      <c r="G98" s="23">
        <f t="shared" si="38"/>
        <v>100.43186180422265</v>
      </c>
      <c r="H98" s="23">
        <f t="shared" si="38"/>
        <v>101.05112279025323</v>
      </c>
    </row>
    <row r="99" spans="1:8" ht="42" customHeight="1" x14ac:dyDescent="0.25">
      <c r="A99" s="6" t="s">
        <v>70</v>
      </c>
      <c r="B99" s="7" t="s">
        <v>10</v>
      </c>
      <c r="C99" s="34">
        <f>C91+C95</f>
        <v>4330</v>
      </c>
      <c r="D99" s="34">
        <f t="shared" ref="D99:H99" si="39">D91+D95</f>
        <v>4467</v>
      </c>
      <c r="E99" s="34">
        <f t="shared" si="39"/>
        <v>4538</v>
      </c>
      <c r="F99" s="34">
        <f t="shared" si="39"/>
        <v>4558</v>
      </c>
      <c r="G99" s="34">
        <f t="shared" si="39"/>
        <v>4583</v>
      </c>
      <c r="H99" s="34">
        <f t="shared" si="39"/>
        <v>4623</v>
      </c>
    </row>
    <row r="100" spans="1:8" ht="18.75" x14ac:dyDescent="0.3">
      <c r="A100" s="10"/>
      <c r="B100" s="7" t="s">
        <v>9</v>
      </c>
      <c r="C100" s="23" t="s">
        <v>77</v>
      </c>
      <c r="D100" s="23">
        <f>D99/C99*100</f>
        <v>103.16397228637413</v>
      </c>
      <c r="E100" s="23">
        <f t="shared" ref="E100" si="40">E99/D99*100</f>
        <v>101.58943362435639</v>
      </c>
      <c r="F100" s="23">
        <f t="shared" ref="F100" si="41">F99/E99*100</f>
        <v>100.440722785368</v>
      </c>
      <c r="G100" s="23">
        <f t="shared" ref="G100" si="42">G99/F99*100</f>
        <v>100.54848617814831</v>
      </c>
      <c r="H100" s="23">
        <f t="shared" ref="H100" si="43">H99/G99*100</f>
        <v>100.87279074841805</v>
      </c>
    </row>
    <row r="101" spans="1:8" ht="79.5" customHeight="1" x14ac:dyDescent="0.25">
      <c r="A101" s="6" t="s">
        <v>71</v>
      </c>
      <c r="B101" s="7" t="s">
        <v>41</v>
      </c>
      <c r="C101" s="34">
        <f>C93+C97</f>
        <v>5885</v>
      </c>
      <c r="D101" s="34">
        <f t="shared" ref="D101:H101" si="44">D93+D97</f>
        <v>6353</v>
      </c>
      <c r="E101" s="34">
        <f t="shared" si="44"/>
        <v>6352</v>
      </c>
      <c r="F101" s="34">
        <f t="shared" si="44"/>
        <v>6380</v>
      </c>
      <c r="G101" s="34">
        <f t="shared" si="44"/>
        <v>6407</v>
      </c>
      <c r="H101" s="34">
        <f t="shared" si="44"/>
        <v>6469</v>
      </c>
    </row>
    <row r="102" spans="1:8" ht="18.75" x14ac:dyDescent="0.3">
      <c r="A102" s="10"/>
      <c r="B102" s="7" t="s">
        <v>9</v>
      </c>
      <c r="C102" s="23" t="s">
        <v>77</v>
      </c>
      <c r="D102" s="23">
        <f>D101/C101*100</f>
        <v>107.95242141036535</v>
      </c>
      <c r="E102" s="23">
        <f t="shared" ref="E102:H102" si="45">E101/D101*100</f>
        <v>99.984259405005503</v>
      </c>
      <c r="F102" s="23">
        <f t="shared" si="45"/>
        <v>100.44080604534005</v>
      </c>
      <c r="G102" s="23">
        <f t="shared" si="45"/>
        <v>100.42319749216301</v>
      </c>
      <c r="H102" s="23">
        <f t="shared" si="45"/>
        <v>100.96769158732637</v>
      </c>
    </row>
    <row r="103" spans="1:8" ht="17.25" customHeight="1" x14ac:dyDescent="0.25">
      <c r="A103" s="6" t="s">
        <v>45</v>
      </c>
      <c r="B103" s="7"/>
      <c r="C103" s="11"/>
      <c r="D103" s="11"/>
      <c r="E103" s="11"/>
      <c r="F103" s="11"/>
      <c r="G103" s="11"/>
      <c r="H103" s="11"/>
    </row>
    <row r="104" spans="1:8" ht="37.5" x14ac:dyDescent="0.25">
      <c r="A104" s="24" t="s">
        <v>67</v>
      </c>
      <c r="B104" s="7" t="s">
        <v>7</v>
      </c>
      <c r="C104" s="25">
        <v>17281.900000000001</v>
      </c>
      <c r="D104" s="25">
        <v>38163</v>
      </c>
      <c r="E104" s="25">
        <v>45201.3</v>
      </c>
      <c r="F104" s="25">
        <v>47962.3</v>
      </c>
      <c r="G104" s="25">
        <v>50360.4</v>
      </c>
      <c r="H104" s="25">
        <v>55522.3</v>
      </c>
    </row>
    <row r="105" spans="1:8" ht="42.75" customHeight="1" x14ac:dyDescent="0.3">
      <c r="A105" s="13" t="s">
        <v>12</v>
      </c>
      <c r="B105" s="7" t="s">
        <v>61</v>
      </c>
      <c r="C105" s="23">
        <v>43.8</v>
      </c>
      <c r="D105" s="23">
        <v>191.2</v>
      </c>
      <c r="E105" s="26">
        <v>111.9</v>
      </c>
      <c r="F105" s="26">
        <v>100.8</v>
      </c>
      <c r="G105" s="26">
        <v>100.2</v>
      </c>
      <c r="H105" s="26">
        <v>105.4</v>
      </c>
    </row>
    <row r="106" spans="1:8" ht="37.5" x14ac:dyDescent="0.25">
      <c r="A106" s="6" t="s">
        <v>24</v>
      </c>
      <c r="B106" s="7" t="s">
        <v>7</v>
      </c>
      <c r="C106" s="25">
        <v>16696.7</v>
      </c>
      <c r="D106" s="25">
        <v>37189.300000000003</v>
      </c>
      <c r="E106" s="25">
        <v>44064.7</v>
      </c>
      <c r="F106" s="25">
        <v>46708.6</v>
      </c>
      <c r="G106" s="25">
        <v>49044</v>
      </c>
      <c r="H106" s="25">
        <v>54140.1</v>
      </c>
    </row>
    <row r="107" spans="1:8" ht="44.25" customHeight="1" x14ac:dyDescent="0.3">
      <c r="A107" s="10" t="s">
        <v>12</v>
      </c>
      <c r="B107" s="7" t="s">
        <v>61</v>
      </c>
      <c r="C107" s="26">
        <v>43.9</v>
      </c>
      <c r="D107" s="26">
        <v>192.8</v>
      </c>
      <c r="E107" s="26">
        <v>112</v>
      </c>
      <c r="F107" s="26">
        <v>100.7</v>
      </c>
      <c r="G107" s="26">
        <v>100.2</v>
      </c>
      <c r="H107" s="26">
        <v>105.5</v>
      </c>
    </row>
    <row r="108" spans="1:8" ht="33.75" customHeight="1" x14ac:dyDescent="0.25">
      <c r="A108" s="6" t="s">
        <v>46</v>
      </c>
      <c r="B108" s="7"/>
      <c r="C108" s="11"/>
      <c r="D108" s="11"/>
      <c r="E108" s="11"/>
      <c r="F108" s="11"/>
      <c r="G108" s="11"/>
      <c r="H108" s="11"/>
    </row>
    <row r="109" spans="1:8" ht="37.5" x14ac:dyDescent="0.25">
      <c r="A109" s="27" t="s">
        <v>47</v>
      </c>
      <c r="B109" s="7" t="s">
        <v>7</v>
      </c>
      <c r="C109" s="30">
        <v>47305.974999999999</v>
      </c>
      <c r="D109" s="30">
        <v>100544.842</v>
      </c>
      <c r="E109" s="30">
        <v>87888.4</v>
      </c>
      <c r="F109" s="30">
        <v>92737.99</v>
      </c>
      <c r="G109" s="30">
        <v>99494.2</v>
      </c>
      <c r="H109" s="30">
        <v>107674.16</v>
      </c>
    </row>
    <row r="110" spans="1:8" ht="18.75" x14ac:dyDescent="0.3">
      <c r="A110" s="29" t="s">
        <v>12</v>
      </c>
      <c r="B110" s="7" t="s">
        <v>88</v>
      </c>
      <c r="C110" s="23" t="s">
        <v>77</v>
      </c>
      <c r="D110" s="23">
        <f>D109/C109*100</f>
        <v>212.5415277879803</v>
      </c>
      <c r="E110" s="23">
        <f t="shared" ref="E110:H110" si="46">E109/D109*100</f>
        <v>87.412141937624199</v>
      </c>
      <c r="F110" s="23">
        <f t="shared" si="46"/>
        <v>105.51789542192145</v>
      </c>
      <c r="G110" s="23">
        <f t="shared" si="46"/>
        <v>107.28526680382009</v>
      </c>
      <c r="H110" s="23">
        <f t="shared" si="46"/>
        <v>108.22154457244744</v>
      </c>
    </row>
    <row r="111" spans="1:8" ht="37.5" x14ac:dyDescent="0.25">
      <c r="A111" s="27" t="s">
        <v>24</v>
      </c>
      <c r="B111" s="7" t="s">
        <v>7</v>
      </c>
      <c r="C111" s="30">
        <v>44812.459000000003</v>
      </c>
      <c r="D111" s="30">
        <v>98443.971999999994</v>
      </c>
      <c r="E111" s="30">
        <v>85687.3</v>
      </c>
      <c r="F111" s="30">
        <v>90406.45</v>
      </c>
      <c r="G111" s="30">
        <v>96990.78</v>
      </c>
      <c r="H111" s="30">
        <v>104959.48</v>
      </c>
    </row>
    <row r="112" spans="1:8" ht="18.75" x14ac:dyDescent="0.3">
      <c r="A112" s="29" t="s">
        <v>12</v>
      </c>
      <c r="B112" s="7" t="s">
        <v>9</v>
      </c>
      <c r="C112" s="23" t="s">
        <v>77</v>
      </c>
      <c r="D112" s="23">
        <f>D111/C111*100</f>
        <v>219.67991535568262</v>
      </c>
      <c r="E112" s="23">
        <f t="shared" ref="E112:H112" si="47">E111/D111*100</f>
        <v>87.04169311656787</v>
      </c>
      <c r="F112" s="23">
        <f t="shared" si="47"/>
        <v>105.50740891590702</v>
      </c>
      <c r="G112" s="23">
        <f t="shared" si="47"/>
        <v>107.28303124389909</v>
      </c>
      <c r="H112" s="23">
        <f t="shared" si="47"/>
        <v>108.21593557655686</v>
      </c>
    </row>
    <row r="113" spans="1:8" ht="18.75" x14ac:dyDescent="0.25">
      <c r="A113" s="27" t="s">
        <v>48</v>
      </c>
      <c r="B113" s="7" t="s">
        <v>7</v>
      </c>
      <c r="C113" s="30">
        <v>3592.8690000000001</v>
      </c>
      <c r="D113" s="30">
        <v>1410.896</v>
      </c>
      <c r="E113" s="30">
        <v>2284.4949999999999</v>
      </c>
      <c r="F113" s="30">
        <v>1957.95</v>
      </c>
      <c r="G113" s="30">
        <v>1607.3130000000001</v>
      </c>
      <c r="H113" s="30">
        <v>1270.9190000000001</v>
      </c>
    </row>
    <row r="114" spans="1:8" ht="18.75" x14ac:dyDescent="0.3">
      <c r="A114" s="29" t="s">
        <v>12</v>
      </c>
      <c r="B114" s="7" t="s">
        <v>9</v>
      </c>
      <c r="C114" s="23" t="s">
        <v>77</v>
      </c>
      <c r="D114" s="23">
        <f>D113/C113*100</f>
        <v>39.269341576327996</v>
      </c>
      <c r="E114" s="23">
        <f t="shared" ref="E114:H114" si="48">E113/D113*100</f>
        <v>161.91802939408714</v>
      </c>
      <c r="F114" s="23">
        <f t="shared" si="48"/>
        <v>85.70603131107751</v>
      </c>
      <c r="G114" s="23">
        <f t="shared" si="48"/>
        <v>82.091626446027732</v>
      </c>
      <c r="H114" s="23">
        <f t="shared" si="48"/>
        <v>79.071033457702384</v>
      </c>
    </row>
    <row r="115" spans="1:8" ht="37.5" x14ac:dyDescent="0.25">
      <c r="A115" s="27" t="s">
        <v>24</v>
      </c>
      <c r="B115" s="7" t="s">
        <v>7</v>
      </c>
      <c r="C115" s="30">
        <v>2875.9009999999998</v>
      </c>
      <c r="D115" s="30">
        <v>850.29</v>
      </c>
      <c r="E115" s="30">
        <v>1672.1849999999999</v>
      </c>
      <c r="F115" s="30">
        <v>1439.8489999999999</v>
      </c>
      <c r="G115" s="30">
        <v>1183.3399999999999</v>
      </c>
      <c r="H115" s="30">
        <v>929.03700000000003</v>
      </c>
    </row>
    <row r="116" spans="1:8" ht="18.75" x14ac:dyDescent="0.3">
      <c r="A116" s="29" t="s">
        <v>12</v>
      </c>
      <c r="B116" s="7" t="s">
        <v>9</v>
      </c>
      <c r="C116" s="23" t="s">
        <v>77</v>
      </c>
      <c r="D116" s="23">
        <f>D115/C115*100</f>
        <v>29.566038608422197</v>
      </c>
      <c r="E116" s="23">
        <f>E115/D115*100</f>
        <v>196.66055110609321</v>
      </c>
      <c r="F116" s="23">
        <f t="shared" ref="F116:H116" si="49">F115/E115*100</f>
        <v>86.105843551999328</v>
      </c>
      <c r="G116" s="23">
        <f t="shared" si="49"/>
        <v>82.185006900029094</v>
      </c>
      <c r="H116" s="23">
        <f t="shared" si="49"/>
        <v>78.509726705765047</v>
      </c>
    </row>
    <row r="117" spans="1:8" ht="35.25" customHeight="1" x14ac:dyDescent="0.25">
      <c r="A117" s="27" t="s">
        <v>49</v>
      </c>
      <c r="B117" s="7" t="s">
        <v>7</v>
      </c>
      <c r="C117" s="30">
        <f t="shared" ref="C117" si="50">C109-C113</f>
        <v>43713.106</v>
      </c>
      <c r="D117" s="30">
        <f t="shared" ref="D117:H117" si="51">D109-D113</f>
        <v>99133.946000000011</v>
      </c>
      <c r="E117" s="30">
        <f t="shared" si="51"/>
        <v>85603.904999999999</v>
      </c>
      <c r="F117" s="30">
        <f t="shared" si="51"/>
        <v>90780.040000000008</v>
      </c>
      <c r="G117" s="30">
        <f t="shared" si="51"/>
        <v>97886.887000000002</v>
      </c>
      <c r="H117" s="30">
        <f t="shared" si="51"/>
        <v>106403.24100000001</v>
      </c>
    </row>
    <row r="118" spans="1:8" ht="18.75" x14ac:dyDescent="0.3">
      <c r="A118" s="29" t="s">
        <v>12</v>
      </c>
      <c r="B118" s="7" t="s">
        <v>9</v>
      </c>
      <c r="C118" s="23" t="s">
        <v>77</v>
      </c>
      <c r="D118" s="23" t="s">
        <v>77</v>
      </c>
      <c r="E118" s="23">
        <f t="shared" ref="E118:E120" si="52">E117/D117*100</f>
        <v>86.351757852955828</v>
      </c>
      <c r="F118" s="23">
        <f t="shared" ref="F118:H118" si="53">F117/E117*100</f>
        <v>106.04661084094238</v>
      </c>
      <c r="G118" s="23">
        <f t="shared" si="53"/>
        <v>107.82864493119853</v>
      </c>
      <c r="H118" s="23">
        <f t="shared" si="53"/>
        <v>108.70019903687407</v>
      </c>
    </row>
    <row r="119" spans="1:8" ht="37.5" x14ac:dyDescent="0.25">
      <c r="A119" s="27" t="s">
        <v>24</v>
      </c>
      <c r="B119" s="7" t="s">
        <v>7</v>
      </c>
      <c r="C119" s="30">
        <f t="shared" ref="C119" si="54">C111-C115</f>
        <v>41936.558000000005</v>
      </c>
      <c r="D119" s="30">
        <f t="shared" ref="D119:H119" si="55">D111-D115</f>
        <v>97593.682000000001</v>
      </c>
      <c r="E119" s="30">
        <f t="shared" si="55"/>
        <v>84015.115000000005</v>
      </c>
      <c r="F119" s="30">
        <f t="shared" si="55"/>
        <v>88966.600999999995</v>
      </c>
      <c r="G119" s="30">
        <f t="shared" si="55"/>
        <v>95807.44</v>
      </c>
      <c r="H119" s="30">
        <f t="shared" si="55"/>
        <v>104030.443</v>
      </c>
    </row>
    <row r="120" spans="1:8" ht="18.75" x14ac:dyDescent="0.3">
      <c r="A120" s="29" t="s">
        <v>12</v>
      </c>
      <c r="B120" s="7" t="s">
        <v>9</v>
      </c>
      <c r="C120" s="23" t="s">
        <v>77</v>
      </c>
      <c r="D120" s="23" t="s">
        <v>77</v>
      </c>
      <c r="E120" s="23">
        <f t="shared" si="52"/>
        <v>86.086633149059793</v>
      </c>
      <c r="F120" s="23">
        <f t="shared" ref="F120:H120" si="56">F119/E119*100</f>
        <v>105.89356569945775</v>
      </c>
      <c r="G120" s="23">
        <f t="shared" si="56"/>
        <v>107.6892214866116</v>
      </c>
      <c r="H120" s="23">
        <f t="shared" si="56"/>
        <v>108.58284387934798</v>
      </c>
    </row>
    <row r="121" spans="1:8" ht="59.25" customHeight="1" x14ac:dyDescent="0.25">
      <c r="A121" s="6" t="s">
        <v>69</v>
      </c>
      <c r="B121" s="7"/>
      <c r="C121" s="11"/>
      <c r="D121" s="11"/>
      <c r="E121" s="11"/>
      <c r="F121" s="11"/>
      <c r="G121" s="11"/>
      <c r="H121" s="11"/>
    </row>
    <row r="122" spans="1:8" ht="37.5" x14ac:dyDescent="0.25">
      <c r="A122" s="6" t="s">
        <v>65</v>
      </c>
      <c r="B122" s="7" t="s">
        <v>7</v>
      </c>
      <c r="C122" s="11">
        <v>20851.7</v>
      </c>
      <c r="D122" s="11">
        <v>24081.3</v>
      </c>
      <c r="E122" s="11">
        <v>28897.599999999999</v>
      </c>
      <c r="F122" s="11">
        <v>30371.3</v>
      </c>
      <c r="G122" s="11">
        <v>31889.9</v>
      </c>
      <c r="H122" s="11">
        <v>33484.400000000001</v>
      </c>
    </row>
    <row r="123" spans="1:8" ht="18.75" x14ac:dyDescent="0.3">
      <c r="A123" s="10" t="s">
        <v>12</v>
      </c>
      <c r="B123" s="7" t="s">
        <v>9</v>
      </c>
      <c r="C123" s="23" t="s">
        <v>77</v>
      </c>
      <c r="D123" s="23">
        <f>D122/C122*100</f>
        <v>115.48842540416369</v>
      </c>
      <c r="E123" s="23">
        <f t="shared" ref="E123:H123" si="57">E122/D122*100</f>
        <v>120.0001661039894</v>
      </c>
      <c r="F123" s="23">
        <f t="shared" si="57"/>
        <v>105.09973146558885</v>
      </c>
      <c r="G123" s="23">
        <f t="shared" si="57"/>
        <v>105.00011524037495</v>
      </c>
      <c r="H123" s="23">
        <f t="shared" si="57"/>
        <v>105.00001567894537</v>
      </c>
    </row>
    <row r="124" spans="1:8" ht="37.5" x14ac:dyDescent="0.25">
      <c r="A124" s="6" t="s">
        <v>24</v>
      </c>
      <c r="B124" s="7" t="s">
        <v>7</v>
      </c>
      <c r="C124" s="11">
        <v>19213.400000000001</v>
      </c>
      <c r="D124" s="11">
        <v>22253.7</v>
      </c>
      <c r="E124" s="11">
        <v>26731.599999999999</v>
      </c>
      <c r="F124" s="11">
        <v>28068.2</v>
      </c>
      <c r="G124" s="11">
        <v>29443.5</v>
      </c>
      <c r="H124" s="11">
        <v>30886.3</v>
      </c>
    </row>
    <row r="125" spans="1:8" ht="18.75" x14ac:dyDescent="0.3">
      <c r="A125" s="10" t="s">
        <v>12</v>
      </c>
      <c r="B125" s="7" t="s">
        <v>9</v>
      </c>
      <c r="C125" s="23" t="s">
        <v>77</v>
      </c>
      <c r="D125" s="23">
        <f>D124/C124*100</f>
        <v>115.82385210321962</v>
      </c>
      <c r="E125" s="23">
        <f t="shared" ref="E125:H125" si="58">E124/D124*100</f>
        <v>120.12204712025414</v>
      </c>
      <c r="F125" s="23">
        <f t="shared" si="58"/>
        <v>105.00007481781861</v>
      </c>
      <c r="G125" s="23">
        <f t="shared" si="58"/>
        <v>104.89985107701953</v>
      </c>
      <c r="H125" s="23">
        <f t="shared" si="58"/>
        <v>104.90023264897175</v>
      </c>
    </row>
    <row r="126" spans="1:8" ht="37.5" x14ac:dyDescent="0.25">
      <c r="A126" s="6" t="s">
        <v>50</v>
      </c>
      <c r="B126" s="7" t="s">
        <v>41</v>
      </c>
      <c r="C126" s="40">
        <v>36012</v>
      </c>
      <c r="D126" s="40">
        <v>35471</v>
      </c>
      <c r="E126" s="40">
        <v>37030</v>
      </c>
      <c r="F126" s="40">
        <v>37067</v>
      </c>
      <c r="G126" s="40">
        <v>37141</v>
      </c>
      <c r="H126" s="40">
        <v>37289</v>
      </c>
    </row>
    <row r="127" spans="1:8" ht="18.75" x14ac:dyDescent="0.3">
      <c r="A127" s="10" t="s">
        <v>12</v>
      </c>
      <c r="B127" s="7" t="s">
        <v>9</v>
      </c>
      <c r="C127" s="23" t="s">
        <v>77</v>
      </c>
      <c r="D127" s="23">
        <f>D126/C126*100</f>
        <v>98.497722981228478</v>
      </c>
      <c r="E127" s="23">
        <f t="shared" ref="E127:H127" si="59">E126/D126*100</f>
        <v>104.39513969157903</v>
      </c>
      <c r="F127" s="23">
        <f t="shared" si="59"/>
        <v>100.09991898460709</v>
      </c>
      <c r="G127" s="23">
        <f t="shared" si="59"/>
        <v>100.19963849245961</v>
      </c>
      <c r="H127" s="23">
        <f t="shared" si="59"/>
        <v>100.39848146253468</v>
      </c>
    </row>
    <row r="128" spans="1:8" ht="37.5" x14ac:dyDescent="0.25">
      <c r="A128" s="6" t="s">
        <v>24</v>
      </c>
      <c r="B128" s="7" t="s">
        <v>41</v>
      </c>
      <c r="C128" s="40">
        <v>32331</v>
      </c>
      <c r="D128" s="40">
        <v>31875</v>
      </c>
      <c r="E128" s="40">
        <v>33327</v>
      </c>
      <c r="F128" s="40">
        <v>33343</v>
      </c>
      <c r="G128" s="40">
        <v>33400</v>
      </c>
      <c r="H128" s="40">
        <v>33460</v>
      </c>
    </row>
    <row r="129" spans="1:8" ht="18.75" x14ac:dyDescent="0.3">
      <c r="A129" s="10" t="s">
        <v>12</v>
      </c>
      <c r="B129" s="7" t="s">
        <v>9</v>
      </c>
      <c r="C129" s="23" t="s">
        <v>77</v>
      </c>
      <c r="D129" s="23">
        <f>D128/C128*100</f>
        <v>98.589588939408003</v>
      </c>
      <c r="E129" s="23">
        <f t="shared" ref="E129:H129" si="60">E128/D128*100</f>
        <v>104.55529411764705</v>
      </c>
      <c r="F129" s="23">
        <f t="shared" si="60"/>
        <v>100.04800912173313</v>
      </c>
      <c r="G129" s="23">
        <f t="shared" si="60"/>
        <v>100.17095042437694</v>
      </c>
      <c r="H129" s="23">
        <f t="shared" si="60"/>
        <v>100.17964071856287</v>
      </c>
    </row>
    <row r="130" spans="1:8" ht="37.5" x14ac:dyDescent="0.3">
      <c r="A130" s="24" t="s">
        <v>51</v>
      </c>
      <c r="B130" s="7" t="s">
        <v>11</v>
      </c>
      <c r="C130" s="41">
        <v>48251.4</v>
      </c>
      <c r="D130" s="41">
        <v>56575.199999999997</v>
      </c>
      <c r="E130" s="41">
        <v>65031.9</v>
      </c>
      <c r="F130" s="41">
        <v>68280.3</v>
      </c>
      <c r="G130" s="41">
        <v>71551.399999999994</v>
      </c>
      <c r="H130" s="41">
        <v>74830.8</v>
      </c>
    </row>
    <row r="131" spans="1:8" ht="18.75" x14ac:dyDescent="0.3">
      <c r="A131" s="13" t="s">
        <v>12</v>
      </c>
      <c r="B131" s="32" t="s">
        <v>9</v>
      </c>
      <c r="C131" s="23" t="s">
        <v>77</v>
      </c>
      <c r="D131" s="23">
        <f>D130/C130*100</f>
        <v>117.25089841952772</v>
      </c>
      <c r="E131" s="23">
        <f t="shared" ref="E131:H131" si="61">E130/D130*100</f>
        <v>114.94771560683834</v>
      </c>
      <c r="F131" s="23">
        <f t="shared" si="61"/>
        <v>104.99508702652082</v>
      </c>
      <c r="G131" s="23">
        <f t="shared" si="61"/>
        <v>104.79069365541744</v>
      </c>
      <c r="H131" s="23">
        <f t="shared" si="61"/>
        <v>104.58327859412955</v>
      </c>
    </row>
    <row r="132" spans="1:8" ht="37.5" x14ac:dyDescent="0.25">
      <c r="A132" s="6" t="s">
        <v>24</v>
      </c>
      <c r="B132" s="32" t="s">
        <v>11</v>
      </c>
      <c r="C132" s="11">
        <v>49523.4</v>
      </c>
      <c r="D132" s="11">
        <v>58180.1</v>
      </c>
      <c r="E132" s="11">
        <v>66841.7</v>
      </c>
      <c r="F132" s="11">
        <v>70150.100000000006</v>
      </c>
      <c r="G132" s="11">
        <v>73461.899999999994</v>
      </c>
      <c r="H132" s="11">
        <v>76923.3</v>
      </c>
    </row>
    <row r="133" spans="1:8" ht="18.75" x14ac:dyDescent="0.3">
      <c r="A133" s="10" t="s">
        <v>12</v>
      </c>
      <c r="B133" s="32" t="s">
        <v>9</v>
      </c>
      <c r="C133" s="23" t="s">
        <v>77</v>
      </c>
      <c r="D133" s="23">
        <f>D132/C132*100</f>
        <v>117.48001954631546</v>
      </c>
      <c r="E133" s="23">
        <f t="shared" ref="E133" si="62">E132/D132*100</f>
        <v>114.88756464839352</v>
      </c>
      <c r="F133" s="23">
        <f t="shared" ref="F133" si="63">F132/E132*100</f>
        <v>104.94960481256463</v>
      </c>
      <c r="G133" s="23">
        <f t="shared" ref="G133" si="64">G132/F132*100</f>
        <v>104.72101964216726</v>
      </c>
      <c r="H133" s="23">
        <f t="shared" ref="H133" si="65">H132/G132*100</f>
        <v>104.71183021402932</v>
      </c>
    </row>
    <row r="134" spans="1:8" ht="37.5" x14ac:dyDescent="0.25">
      <c r="A134" s="6" t="s">
        <v>68</v>
      </c>
      <c r="B134" s="32" t="s">
        <v>9</v>
      </c>
      <c r="C134" s="11">
        <v>97.9</v>
      </c>
      <c r="D134" s="11">
        <v>103.6</v>
      </c>
      <c r="E134" s="11">
        <v>109</v>
      </c>
      <c r="F134" s="11">
        <v>100</v>
      </c>
      <c r="G134" s="11">
        <v>100.8</v>
      </c>
      <c r="H134" s="11">
        <v>100.6</v>
      </c>
    </row>
    <row r="135" spans="1:8" ht="37.5" x14ac:dyDescent="0.25">
      <c r="A135" s="6" t="s">
        <v>79</v>
      </c>
      <c r="B135" s="32" t="s">
        <v>80</v>
      </c>
      <c r="C135" s="11">
        <v>7.9</v>
      </c>
      <c r="D135" s="11">
        <v>7.7</v>
      </c>
      <c r="E135" s="11">
        <v>7.6</v>
      </c>
      <c r="F135" s="11">
        <v>7.5</v>
      </c>
      <c r="G135" s="11">
        <v>7.3</v>
      </c>
      <c r="H135" s="11">
        <v>7.1</v>
      </c>
    </row>
    <row r="136" spans="1:8" ht="58.5" customHeight="1" x14ac:dyDescent="0.25">
      <c r="A136" s="6" t="s">
        <v>81</v>
      </c>
      <c r="B136" s="32" t="s">
        <v>82</v>
      </c>
      <c r="C136" s="11">
        <v>0.6</v>
      </c>
      <c r="D136" s="11">
        <v>0.3</v>
      </c>
      <c r="E136" s="11">
        <v>0.2</v>
      </c>
      <c r="F136" s="11">
        <v>0.2</v>
      </c>
      <c r="G136" s="11">
        <v>0.2</v>
      </c>
      <c r="H136" s="11">
        <v>0.2</v>
      </c>
    </row>
    <row r="137" spans="1:8" ht="37.5" x14ac:dyDescent="0.25">
      <c r="A137" s="6" t="s">
        <v>83</v>
      </c>
      <c r="B137" s="32" t="s">
        <v>35</v>
      </c>
      <c r="C137" s="42">
        <v>50.603999999999999</v>
      </c>
      <c r="D137" s="42">
        <v>50.997999999999998</v>
      </c>
      <c r="E137" s="42">
        <v>51.582999999999998</v>
      </c>
      <c r="F137" s="42">
        <v>52.142000000000003</v>
      </c>
      <c r="G137" s="42">
        <v>52.654000000000003</v>
      </c>
      <c r="H137" s="42">
        <v>53.145000000000003</v>
      </c>
    </row>
    <row r="138" spans="1:8" ht="18.75" x14ac:dyDescent="0.3">
      <c r="A138" s="10" t="s">
        <v>12</v>
      </c>
      <c r="B138" s="32" t="s">
        <v>84</v>
      </c>
      <c r="C138" s="11" t="s">
        <v>77</v>
      </c>
      <c r="D138" s="23">
        <f>D137/C137*100</f>
        <v>100.77859457750375</v>
      </c>
      <c r="E138" s="23">
        <f t="shared" ref="E138" si="66">E137/D137*100</f>
        <v>101.14710380799248</v>
      </c>
      <c r="F138" s="23">
        <f t="shared" ref="F138" si="67">F137/E137*100</f>
        <v>101.08369036310414</v>
      </c>
      <c r="G138" s="23">
        <f t="shared" ref="G138" si="68">G137/F137*100</f>
        <v>100.98193394959918</v>
      </c>
      <c r="H138" s="23">
        <f t="shared" ref="H138" si="69">H137/G137*100</f>
        <v>100.93250275382685</v>
      </c>
    </row>
    <row r="139" spans="1:8" ht="18.75" x14ac:dyDescent="0.25">
      <c r="A139" s="6" t="s">
        <v>78</v>
      </c>
      <c r="B139" s="7"/>
      <c r="C139" s="11"/>
      <c r="D139" s="11"/>
      <c r="E139" s="11"/>
      <c r="F139" s="11"/>
      <c r="G139" s="11"/>
      <c r="H139" s="11"/>
    </row>
    <row r="140" spans="1:8" ht="60" customHeight="1" x14ac:dyDescent="0.25">
      <c r="A140" s="24" t="s">
        <v>52</v>
      </c>
      <c r="B140" s="14" t="s">
        <v>7</v>
      </c>
      <c r="C140" s="11">
        <v>156058</v>
      </c>
      <c r="D140" s="11">
        <v>175197</v>
      </c>
      <c r="E140" s="11">
        <v>230859</v>
      </c>
      <c r="F140" s="11">
        <v>260643</v>
      </c>
      <c r="G140" s="11">
        <v>292348</v>
      </c>
      <c r="H140" s="11">
        <v>325610</v>
      </c>
    </row>
    <row r="141" spans="1:8" ht="18.75" x14ac:dyDescent="0.3">
      <c r="A141" s="13" t="s">
        <v>12</v>
      </c>
      <c r="B141" s="14" t="s">
        <v>9</v>
      </c>
      <c r="C141" s="23">
        <v>129.5</v>
      </c>
      <c r="D141" s="23">
        <f>D140/C140*100</f>
        <v>112.2640300401133</v>
      </c>
      <c r="E141" s="23">
        <f t="shared" ref="E141:H141" si="70">E140/D140*100</f>
        <v>131.77109197075291</v>
      </c>
      <c r="F141" s="23">
        <f t="shared" si="70"/>
        <v>112.90138136264993</v>
      </c>
      <c r="G141" s="23">
        <f t="shared" si="70"/>
        <v>112.16414789578081</v>
      </c>
      <c r="H141" s="23">
        <f t="shared" si="70"/>
        <v>111.37753636077552</v>
      </c>
    </row>
    <row r="142" spans="1:8" ht="37.5" x14ac:dyDescent="0.25">
      <c r="A142" s="24" t="s">
        <v>53</v>
      </c>
      <c r="B142" s="14" t="s">
        <v>7</v>
      </c>
      <c r="C142" s="11">
        <v>18173</v>
      </c>
      <c r="D142" s="11">
        <v>45828</v>
      </c>
      <c r="E142" s="11">
        <v>32216</v>
      </c>
      <c r="F142" s="11">
        <v>34321</v>
      </c>
      <c r="G142" s="11">
        <v>36118</v>
      </c>
      <c r="H142" s="11">
        <v>37654</v>
      </c>
    </row>
    <row r="143" spans="1:8" ht="18.75" x14ac:dyDescent="0.3">
      <c r="A143" s="13" t="s">
        <v>12</v>
      </c>
      <c r="B143" s="14" t="s">
        <v>9</v>
      </c>
      <c r="C143" s="23">
        <v>31.3</v>
      </c>
      <c r="D143" s="23">
        <f>D142/C142*100</f>
        <v>252.17630550817148</v>
      </c>
      <c r="E143" s="23">
        <f t="shared" ref="E143:H143" si="71">E142/D142*100</f>
        <v>70.297634633848304</v>
      </c>
      <c r="F143" s="23">
        <f t="shared" si="71"/>
        <v>106.53402036255277</v>
      </c>
      <c r="G143" s="23">
        <f t="shared" si="71"/>
        <v>105.23586142594911</v>
      </c>
      <c r="H143" s="23">
        <f t="shared" si="71"/>
        <v>104.25272717204719</v>
      </c>
    </row>
    <row r="144" spans="1:8" ht="37.5" x14ac:dyDescent="0.25">
      <c r="A144" s="24" t="s">
        <v>54</v>
      </c>
      <c r="B144" s="14" t="s">
        <v>7</v>
      </c>
      <c r="C144" s="11">
        <v>6083</v>
      </c>
      <c r="D144" s="11">
        <v>2689</v>
      </c>
      <c r="E144" s="11">
        <v>2432</v>
      </c>
      <c r="F144" s="11">
        <v>2616</v>
      </c>
      <c r="G144" s="11">
        <v>2856</v>
      </c>
      <c r="H144" s="11">
        <v>3116</v>
      </c>
    </row>
    <row r="145" spans="1:8" ht="18.75" x14ac:dyDescent="0.3">
      <c r="A145" s="13" t="s">
        <v>12</v>
      </c>
      <c r="B145" s="14" t="s">
        <v>9</v>
      </c>
      <c r="C145" s="23">
        <v>86.4</v>
      </c>
      <c r="D145" s="23">
        <f>D144/C144*100</f>
        <v>44.205161926680915</v>
      </c>
      <c r="E145" s="23">
        <f t="shared" ref="E145" si="72">E144/D144*100</f>
        <v>90.442543696541463</v>
      </c>
      <c r="F145" s="23">
        <f t="shared" ref="F145" si="73">F144/E144*100</f>
        <v>107.56578947368421</v>
      </c>
      <c r="G145" s="23">
        <f t="shared" ref="G145" si="74">G144/F144*100</f>
        <v>109.1743119266055</v>
      </c>
      <c r="H145" s="23">
        <f t="shared" ref="H145" si="75">H144/G144*100</f>
        <v>109.10364145658262</v>
      </c>
    </row>
    <row r="146" spans="1:8" ht="56.25" x14ac:dyDescent="0.25">
      <c r="A146" s="24" t="s">
        <v>85</v>
      </c>
      <c r="B146" s="14" t="s">
        <v>7</v>
      </c>
      <c r="C146" s="11">
        <v>168149</v>
      </c>
      <c r="D146" s="11">
        <v>230859</v>
      </c>
      <c r="E146" s="11">
        <v>260643</v>
      </c>
      <c r="F146" s="11">
        <v>292348</v>
      </c>
      <c r="G146" s="11">
        <v>325610</v>
      </c>
      <c r="H146" s="11">
        <v>360148</v>
      </c>
    </row>
    <row r="147" spans="1:8" ht="18.75" x14ac:dyDescent="0.3">
      <c r="A147" s="13" t="s">
        <v>12</v>
      </c>
      <c r="B147" s="14" t="s">
        <v>9</v>
      </c>
      <c r="C147" s="23">
        <v>106.6</v>
      </c>
      <c r="D147" s="23">
        <f>D146/C146*100</f>
        <v>137.29430445616686</v>
      </c>
      <c r="E147" s="23">
        <f t="shared" ref="E147:H147" si="76">E146/D146*100</f>
        <v>112.90138136264993</v>
      </c>
      <c r="F147" s="23">
        <f t="shared" si="76"/>
        <v>112.16414789578081</v>
      </c>
      <c r="G147" s="23">
        <f t="shared" si="76"/>
        <v>111.37753636077552</v>
      </c>
      <c r="H147" s="23">
        <f t="shared" si="76"/>
        <v>110.60716808451829</v>
      </c>
    </row>
    <row r="150" spans="1:8" ht="27.75" x14ac:dyDescent="0.4">
      <c r="A150" s="21" t="s">
        <v>72</v>
      </c>
      <c r="B150" s="21"/>
      <c r="C150" s="21"/>
      <c r="D150" s="21"/>
      <c r="E150" s="21"/>
      <c r="F150" s="21"/>
      <c r="G150" s="47"/>
      <c r="H150" s="47"/>
    </row>
    <row r="151" spans="1:8" ht="27.75" x14ac:dyDescent="0.4">
      <c r="A151" s="21" t="s">
        <v>73</v>
      </c>
      <c r="B151" s="21"/>
      <c r="C151" s="21"/>
      <c r="D151" s="21"/>
      <c r="E151" s="21"/>
      <c r="F151" s="21"/>
      <c r="G151" s="21"/>
      <c r="H151" s="21"/>
    </row>
    <row r="152" spans="1:8" ht="28.5" x14ac:dyDescent="0.45">
      <c r="A152" s="21" t="s">
        <v>57</v>
      </c>
      <c r="B152" s="22"/>
      <c r="C152" s="22"/>
      <c r="D152" s="22"/>
      <c r="E152" s="22"/>
      <c r="F152" s="47" t="s">
        <v>74</v>
      </c>
      <c r="G152" s="48"/>
      <c r="H152" s="48"/>
    </row>
  </sheetData>
  <mergeCells count="20">
    <mergeCell ref="E4:H4"/>
    <mergeCell ref="E5:H5"/>
    <mergeCell ref="E7:H7"/>
    <mergeCell ref="E3:H3"/>
    <mergeCell ref="E1:H1"/>
    <mergeCell ref="E6:H6"/>
    <mergeCell ref="A10:H10"/>
    <mergeCell ref="G16:G17"/>
    <mergeCell ref="H16:H17"/>
    <mergeCell ref="F152:H152"/>
    <mergeCell ref="B13:F13"/>
    <mergeCell ref="G150:H150"/>
    <mergeCell ref="A11:H11"/>
    <mergeCell ref="A12:H12"/>
    <mergeCell ref="A15:A17"/>
    <mergeCell ref="B15:B17"/>
    <mergeCell ref="C16:C17"/>
    <mergeCell ref="D16:D17"/>
    <mergeCell ref="E16:E17"/>
    <mergeCell ref="F16:F17"/>
  </mergeCells>
  <pageMargins left="1.1811023622047245" right="0.39370078740157483" top="0.78740157480314965" bottom="0.78740157480314965" header="0.31496062992125984" footer="0.31496062992125984"/>
  <pageSetup paperSize="9" scale="60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 2023-2026</vt:lpstr>
      <vt:lpstr>'прогноз 2023-2026'!Заголовки_для_печати</vt:lpstr>
      <vt:lpstr>'прогноз 2023-2026'!Область_печати</vt:lpstr>
    </vt:vector>
  </TitlesOfParts>
  <Company>Администрация Краснодарского края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EAvershina</dc:creator>
  <cp:lastModifiedBy>danilova-user</cp:lastModifiedBy>
  <cp:lastPrinted>2023-09-26T10:53:41Z</cp:lastPrinted>
  <dcterms:created xsi:type="dcterms:W3CDTF">2015-07-21T06:55:31Z</dcterms:created>
  <dcterms:modified xsi:type="dcterms:W3CDTF">2023-09-26T12:10:04Z</dcterms:modified>
</cp:coreProperties>
</file>