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85" windowWidth="10020" windowHeight="8970"/>
  </bookViews>
  <sheets>
    <sheet name="прогноз 2017-2019" sheetId="2" r:id="rId1"/>
  </sheets>
  <definedNames>
    <definedName name="_xlnm.Print_Titles" localSheetId="0">'прогноз 2017-2019'!$15:$17</definedName>
  </definedNames>
  <calcPr calcId="145621"/>
</workbook>
</file>

<file path=xl/calcChain.xml><?xml version="1.0" encoding="utf-8"?>
<calcChain xmlns="http://schemas.openxmlformats.org/spreadsheetml/2006/main">
  <c r="C35" i="2" l="1"/>
  <c r="C33" i="2"/>
  <c r="E35" i="2" l="1"/>
  <c r="F35" i="2"/>
  <c r="G35" i="2"/>
  <c r="H35" i="2"/>
  <c r="D35" i="2"/>
  <c r="E33" i="2"/>
  <c r="F33" i="2"/>
  <c r="G33" i="2"/>
  <c r="H33" i="2"/>
  <c r="D33" i="2"/>
  <c r="H52" i="2"/>
  <c r="G52" i="2"/>
  <c r="F52" i="2"/>
  <c r="E52" i="2"/>
  <c r="D52" i="2"/>
  <c r="H50" i="2"/>
  <c r="G50" i="2"/>
  <c r="F50" i="2"/>
  <c r="E50" i="2"/>
  <c r="D50" i="2"/>
  <c r="D53" i="2" l="1"/>
  <c r="E53" i="2"/>
  <c r="F53" i="2"/>
  <c r="G53" i="2"/>
  <c r="H53" i="2"/>
  <c r="C53" i="2"/>
  <c r="D36" i="2"/>
  <c r="D34" i="2"/>
  <c r="D19" i="2"/>
  <c r="E19" i="2"/>
  <c r="F19" i="2"/>
  <c r="G19" i="2"/>
  <c r="H19" i="2"/>
  <c r="C19" i="2"/>
  <c r="C120" i="2"/>
  <c r="E165" i="2" l="1"/>
  <c r="F165" i="2"/>
  <c r="G165" i="2"/>
  <c r="H165" i="2"/>
  <c r="D165" i="2"/>
  <c r="E163" i="2"/>
  <c r="F163" i="2"/>
  <c r="G163" i="2"/>
  <c r="H163" i="2"/>
  <c r="D163" i="2"/>
  <c r="E161" i="2"/>
  <c r="F161" i="2"/>
  <c r="G161" i="2"/>
  <c r="H161" i="2"/>
  <c r="D161" i="2"/>
  <c r="E158" i="2"/>
  <c r="F158" i="2"/>
  <c r="G158" i="2"/>
  <c r="H158" i="2"/>
  <c r="D158" i="2"/>
  <c r="E132" i="2"/>
  <c r="F132" i="2"/>
  <c r="G132" i="2"/>
  <c r="H132" i="2"/>
  <c r="D132" i="2"/>
  <c r="E130" i="2"/>
  <c r="F130" i="2"/>
  <c r="G130" i="2"/>
  <c r="H130" i="2"/>
  <c r="D130" i="2"/>
  <c r="E128" i="2"/>
  <c r="F128" i="2"/>
  <c r="G128" i="2"/>
  <c r="H128" i="2"/>
  <c r="D128" i="2"/>
  <c r="E126" i="2"/>
  <c r="F126" i="2"/>
  <c r="G126" i="2"/>
  <c r="H126" i="2"/>
  <c r="D126" i="2"/>
  <c r="E81" i="2"/>
  <c r="F81" i="2"/>
  <c r="G81" i="2"/>
  <c r="H81" i="2"/>
  <c r="D81" i="2"/>
  <c r="E70" i="2"/>
  <c r="F70" i="2"/>
  <c r="G70" i="2"/>
  <c r="H70" i="2"/>
  <c r="D70" i="2"/>
  <c r="E66" i="2"/>
  <c r="F66" i="2"/>
  <c r="G66" i="2"/>
  <c r="H66" i="2"/>
  <c r="D66" i="2"/>
  <c r="E146" i="2"/>
  <c r="F146" i="2"/>
  <c r="G146" i="2"/>
  <c r="H146" i="2"/>
  <c r="D146" i="2"/>
  <c r="E144" i="2"/>
  <c r="F144" i="2"/>
  <c r="G144" i="2"/>
  <c r="H144" i="2"/>
  <c r="D144" i="2"/>
  <c r="E142" i="2"/>
  <c r="F142" i="2"/>
  <c r="G142" i="2"/>
  <c r="H142" i="2"/>
  <c r="D142" i="2"/>
  <c r="E140" i="2"/>
  <c r="F140" i="2"/>
  <c r="G140" i="2"/>
  <c r="H140" i="2"/>
  <c r="D140" i="2"/>
  <c r="E138" i="2"/>
  <c r="F138" i="2"/>
  <c r="G138" i="2"/>
  <c r="H138" i="2"/>
  <c r="D138" i="2"/>
  <c r="E136" i="2"/>
  <c r="F136" i="2"/>
  <c r="G136" i="2"/>
  <c r="H136" i="2"/>
  <c r="D136" i="2"/>
  <c r="E105" i="2"/>
  <c r="F105" i="2"/>
  <c r="G105" i="2"/>
  <c r="H105" i="2"/>
  <c r="D105" i="2"/>
  <c r="E103" i="2"/>
  <c r="F103" i="2"/>
  <c r="G103" i="2"/>
  <c r="H103" i="2"/>
  <c r="D103" i="2"/>
  <c r="E101" i="2"/>
  <c r="F101" i="2"/>
  <c r="G101" i="2"/>
  <c r="H101" i="2"/>
  <c r="D101" i="2"/>
  <c r="E99" i="2"/>
  <c r="F99" i="2"/>
  <c r="G99" i="2"/>
  <c r="H99" i="2"/>
  <c r="D99" i="2"/>
  <c r="E97" i="2"/>
  <c r="F97" i="2"/>
  <c r="G97" i="2"/>
  <c r="H97" i="2"/>
  <c r="D97" i="2"/>
  <c r="E95" i="2"/>
  <c r="F95" i="2"/>
  <c r="G95" i="2"/>
  <c r="H95" i="2"/>
  <c r="D95" i="2"/>
  <c r="D122" i="2"/>
  <c r="E122" i="2"/>
  <c r="F122" i="2"/>
  <c r="G122" i="2"/>
  <c r="G123" i="2" s="1"/>
  <c r="H122" i="2"/>
  <c r="E119" i="2"/>
  <c r="F119" i="2"/>
  <c r="G119" i="2"/>
  <c r="H119" i="2"/>
  <c r="D119" i="2"/>
  <c r="E115" i="2"/>
  <c r="F115" i="2"/>
  <c r="G115" i="2"/>
  <c r="H115" i="2"/>
  <c r="D115" i="2"/>
  <c r="D120" i="2"/>
  <c r="E120" i="2"/>
  <c r="F120" i="2"/>
  <c r="G120" i="2"/>
  <c r="H120" i="2"/>
  <c r="E117" i="2"/>
  <c r="F117" i="2"/>
  <c r="G117" i="2"/>
  <c r="H117" i="2"/>
  <c r="D117" i="2"/>
  <c r="E113" i="2"/>
  <c r="F113" i="2"/>
  <c r="G113" i="2"/>
  <c r="H113" i="2"/>
  <c r="D113" i="2"/>
  <c r="E156" i="2"/>
  <c r="F156" i="2"/>
  <c r="G156" i="2"/>
  <c r="H156" i="2"/>
  <c r="D156" i="2"/>
  <c r="E154" i="2"/>
  <c r="F154" i="2"/>
  <c r="G154" i="2"/>
  <c r="H154" i="2"/>
  <c r="D154" i="2"/>
  <c r="E152" i="2"/>
  <c r="F152" i="2"/>
  <c r="G152" i="2"/>
  <c r="H152" i="2"/>
  <c r="D152" i="2"/>
  <c r="E150" i="2"/>
  <c r="F150" i="2"/>
  <c r="G150" i="2"/>
  <c r="H150" i="2"/>
  <c r="D150" i="2"/>
  <c r="E172" i="2"/>
  <c r="F172" i="2"/>
  <c r="G172" i="2"/>
  <c r="H172" i="2"/>
  <c r="D172" i="2"/>
  <c r="E170" i="2"/>
  <c r="F170" i="2"/>
  <c r="G170" i="2"/>
  <c r="H170" i="2"/>
  <c r="D170" i="2"/>
  <c r="E168" i="2"/>
  <c r="F168" i="2"/>
  <c r="G168" i="2"/>
  <c r="H168" i="2"/>
  <c r="D168" i="2"/>
  <c r="E64" i="2"/>
  <c r="F64" i="2"/>
  <c r="G64" i="2"/>
  <c r="H64" i="2"/>
  <c r="D64" i="2"/>
  <c r="E62" i="2"/>
  <c r="F62" i="2"/>
  <c r="G62" i="2"/>
  <c r="H62" i="2"/>
  <c r="D62" i="2"/>
  <c r="E60" i="2"/>
  <c r="F60" i="2"/>
  <c r="G60" i="2"/>
  <c r="H60" i="2"/>
  <c r="D60" i="2"/>
  <c r="E58" i="2"/>
  <c r="F58" i="2"/>
  <c r="G58" i="2"/>
  <c r="H58" i="2"/>
  <c r="D58" i="2"/>
  <c r="E56" i="2"/>
  <c r="F56" i="2"/>
  <c r="G56" i="2"/>
  <c r="H56" i="2"/>
  <c r="D56" i="2"/>
  <c r="E48" i="2"/>
  <c r="F48" i="2"/>
  <c r="G48" i="2"/>
  <c r="H48" i="2"/>
  <c r="D48" i="2"/>
  <c r="E46" i="2"/>
  <c r="F46" i="2"/>
  <c r="G46" i="2"/>
  <c r="H46" i="2"/>
  <c r="D46" i="2"/>
  <c r="E42" i="2"/>
  <c r="F42" i="2"/>
  <c r="G42" i="2"/>
  <c r="H42" i="2"/>
  <c r="D42" i="2"/>
  <c r="E38" i="2"/>
  <c r="F38" i="2"/>
  <c r="G38" i="2"/>
  <c r="H38" i="2"/>
  <c r="D38" i="2"/>
  <c r="E44" i="2"/>
  <c r="F44" i="2"/>
  <c r="G44" i="2"/>
  <c r="H44" i="2"/>
  <c r="D44" i="2"/>
  <c r="E40" i="2"/>
  <c r="F40" i="2"/>
  <c r="G40" i="2"/>
  <c r="H40" i="2"/>
  <c r="D40" i="2"/>
  <c r="E36" i="2"/>
  <c r="F36" i="2"/>
  <c r="G36" i="2"/>
  <c r="H36" i="2"/>
  <c r="E34" i="2"/>
  <c r="F34" i="2"/>
  <c r="G34" i="2"/>
  <c r="H34" i="2"/>
  <c r="G121" i="2" l="1"/>
  <c r="E121" i="2"/>
  <c r="F123" i="2"/>
  <c r="D123" i="2"/>
  <c r="H121" i="2"/>
  <c r="D121" i="2"/>
  <c r="E123" i="2"/>
  <c r="H123" i="2"/>
  <c r="F121" i="2"/>
  <c r="E32" i="2"/>
  <c r="F32" i="2"/>
  <c r="G32" i="2"/>
  <c r="H32" i="2"/>
  <c r="D32" i="2"/>
  <c r="E30" i="2"/>
  <c r="F30" i="2"/>
  <c r="G30" i="2"/>
  <c r="H30" i="2"/>
  <c r="D30" i="2"/>
  <c r="E28" i="2"/>
  <c r="F28" i="2"/>
  <c r="G28" i="2"/>
  <c r="H28" i="2"/>
  <c r="D28" i="2"/>
  <c r="E26" i="2"/>
  <c r="F26" i="2"/>
  <c r="G26" i="2"/>
  <c r="H26" i="2"/>
  <c r="D26" i="2"/>
  <c r="E24" i="2"/>
  <c r="F24" i="2"/>
  <c r="G24" i="2"/>
  <c r="H24" i="2"/>
  <c r="D24" i="2"/>
  <c r="E22" i="2"/>
  <c r="F22" i="2"/>
  <c r="G22" i="2"/>
  <c r="H22" i="2"/>
  <c r="D22" i="2"/>
  <c r="E20" i="2"/>
  <c r="F20" i="2"/>
  <c r="G20" i="2"/>
  <c r="H20" i="2"/>
  <c r="D20" i="2"/>
</calcChain>
</file>

<file path=xl/sharedStrings.xml><?xml version="1.0" encoding="utf-8"?>
<sst xmlns="http://schemas.openxmlformats.org/spreadsheetml/2006/main" count="346" uniqueCount="122">
  <si>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</si>
  <si>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</si>
  <si>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</si>
  <si>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</si>
  <si>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</si>
  <si>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</si>
  <si>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тыс.чел.</t>
  </si>
  <si>
    <t xml:space="preserve">млн. руб. </t>
  </si>
  <si>
    <t>млн. руб.</t>
  </si>
  <si>
    <t>тыс. руб.</t>
  </si>
  <si>
    <t>тыс. кв. м. в общей площади</t>
  </si>
  <si>
    <t>%</t>
  </si>
  <si>
    <t>единиц</t>
  </si>
  <si>
    <t>млн.руб.</t>
  </si>
  <si>
    <t>Денежные доходы населения</t>
  </si>
  <si>
    <t>Реальные располагаемые денежные доходы населения</t>
  </si>
  <si>
    <t xml:space="preserve">Среднедушевые денежные доходы (в месяц) </t>
  </si>
  <si>
    <t>руб.</t>
  </si>
  <si>
    <t xml:space="preserve">Обеспеченность: </t>
  </si>
  <si>
    <t>больничными койками на 10 000 человек населения</t>
  </si>
  <si>
    <t xml:space="preserve"> коек </t>
  </si>
  <si>
    <t>дошкольными образовательными учреждениями</t>
  </si>
  <si>
    <t>мест на 1000 детей в возрасте 1-6 лет</t>
  </si>
  <si>
    <t>темп роста</t>
  </si>
  <si>
    <t>городское население</t>
  </si>
  <si>
    <t>сельское население</t>
  </si>
  <si>
    <t>Среднегодовая численность постоянного населения, в том числе:</t>
  </si>
  <si>
    <t>Родившиеся</t>
  </si>
  <si>
    <t>Умершие</t>
  </si>
  <si>
    <t>Прибывшие на территорию</t>
  </si>
  <si>
    <t>Выбывшие за пределы территории</t>
  </si>
  <si>
    <t>3. Сельское хозяйство, в том числе:</t>
  </si>
  <si>
    <t>Добыча полезных ископаемых</t>
  </si>
  <si>
    <t>Обрабатывающие производства</t>
  </si>
  <si>
    <t>2. Промышленное производство, в том числе:</t>
  </si>
  <si>
    <t>по крупным и средним предприятиям</t>
  </si>
  <si>
    <t>4. Транспорт и связь</t>
  </si>
  <si>
    <t>5. Строительство, в том числе:</t>
  </si>
  <si>
    <t>6. Ввод в действие жилых домов</t>
  </si>
  <si>
    <t>7. Потребительский рынок</t>
  </si>
  <si>
    <t>Оборот розничной торговли, в том числе:</t>
  </si>
  <si>
    <t>Оборот общественного питания, в том числе:</t>
  </si>
  <si>
    <t>Животноводство</t>
  </si>
  <si>
    <t>Растениеводство</t>
  </si>
  <si>
    <t>Обхем платных услуг</t>
  </si>
  <si>
    <t>Доходы предприятий курортно-туристического комплекса - всего</t>
  </si>
  <si>
    <t>Количество отдыхающих - всего</t>
  </si>
  <si>
    <t>тыс. человек</t>
  </si>
  <si>
    <t>Количество мест в организациях отдыха - всего</t>
  </si>
  <si>
    <t xml:space="preserve">единиц </t>
  </si>
  <si>
    <t>Количество организаций - всего</t>
  </si>
  <si>
    <t>8. Санаторно-курортный комплекс</t>
  </si>
  <si>
    <t>Численность работников субъектов малого предпринимательства</t>
  </si>
  <si>
    <t>человек</t>
  </si>
  <si>
    <t>Оборот субъектов малого предпринимательства - всего</t>
  </si>
  <si>
    <t>Число субъектов малого предпринимательства - всего</t>
  </si>
  <si>
    <t>Число субъектов среднего предпринимательства - всего</t>
  </si>
  <si>
    <t>Численность работников субъектов среднего предпринимательства</t>
  </si>
  <si>
    <t>Оборот субъектов среднего предпринимательства - всего</t>
  </si>
  <si>
    <t>10. Инвестиции</t>
  </si>
  <si>
    <t>Инвестиции в основной капитал, втом числе:</t>
  </si>
  <si>
    <t>11. Финансовая деятельность организаций</t>
  </si>
  <si>
    <t>Прибыль прибыльных организаций, в том числе:</t>
  </si>
  <si>
    <t>Убытки, в том числе:</t>
  </si>
  <si>
    <t>Сальдированный результат, в том числе:</t>
  </si>
  <si>
    <t>12. Денежные доходы и расходы населения</t>
  </si>
  <si>
    <t>Расходы и сбережения населения</t>
  </si>
  <si>
    <t>Доля населения с денежными доходами ниже величины прожиточного минимума</t>
  </si>
  <si>
    <t>13. Фонд заработной платы, среднемесячная заработная плата и численность работников</t>
  </si>
  <si>
    <t>Фонд разаботной платы, в том числе:</t>
  </si>
  <si>
    <t>Численность работников, в том числе:</t>
  </si>
  <si>
    <t xml:space="preserve">Среднемесячная заработная плата, в том числе: </t>
  </si>
  <si>
    <t>14. Развитие социальной сферы</t>
  </si>
  <si>
    <t>амбулаторно-поликлиническими учреждениями</t>
  </si>
  <si>
    <t>посещений в смену на 10 тыс. жителей</t>
  </si>
  <si>
    <t>врачами на 10 тыс. населения</t>
  </si>
  <si>
    <t>средним медицинским персоналом на 10 тыс. населения</t>
  </si>
  <si>
    <t>Охват детей в возрасте 1-6 лет дошкольными образовательными  учреждениями</t>
  </si>
  <si>
    <t xml:space="preserve">Численность детей в дошкольных образовательных учреждениях </t>
  </si>
  <si>
    <t>Количество мест в детских дошкольных учреждениях</t>
  </si>
  <si>
    <t xml:space="preserve">мест  </t>
  </si>
  <si>
    <t>Численность обучающихся в учреждениях общего образования</t>
  </si>
  <si>
    <t>15. Основные фонды</t>
  </si>
  <si>
    <t>Наличие основных фондов по полной балансовой стоимости на начало года</t>
  </si>
  <si>
    <t>Поступление основных фондов за отчетный год</t>
  </si>
  <si>
    <t>Выбытие основных фондов за отчетный год</t>
  </si>
  <si>
    <t>16. Муниципальный сектор</t>
  </si>
  <si>
    <t>Количество организаций, зарегистрированных на территории муниципального образования,из них:</t>
  </si>
  <si>
    <t>количество организаций муниципальной формы собственности</t>
  </si>
  <si>
    <t>количество муниципальных унитарных предприятий</t>
  </si>
  <si>
    <t xml:space="preserve">Доходы, полученные от продажи имущества, находящегося в муниципальной собственности </t>
  </si>
  <si>
    <t xml:space="preserve">Доходы, полученные от сдачи в аренду имущества, находящегося в муниципальной собственности </t>
  </si>
  <si>
    <t xml:space="preserve">Прибыль (убыток) организаций муниципальной формы собственности по всем видам деятельности </t>
  </si>
  <si>
    <t xml:space="preserve">Объем отгруженных товаров собственного производства, выполненных работ и услуг собственными силами по организациям муниципальной формы собственности </t>
  </si>
  <si>
    <t>Оборот общественного питания предприятий и организаций муниципальной формы собственности</t>
  </si>
  <si>
    <t>Объем платных услуг населению организаций муниципальной формы собственности</t>
  </si>
  <si>
    <t>Среднегодовая численность работающих в организациях муниципальной формы собственности</t>
  </si>
  <si>
    <t>Общая площадь муниципального жилищного фонда</t>
  </si>
  <si>
    <t>тыс.кв.м.</t>
  </si>
  <si>
    <t>9. Малое и среднее предпринимательство</t>
  </si>
  <si>
    <t>-49,7</t>
  </si>
  <si>
    <t>муниципального образования</t>
  </si>
  <si>
    <t>Темрюкский район</t>
  </si>
  <si>
    <t>УТВЕРЖДЕН</t>
  </si>
  <si>
    <t>распоряжением администрации</t>
  </si>
  <si>
    <t>от_____________№______________</t>
  </si>
  <si>
    <t>ПРИЛОЖЕНИЕ № 1</t>
  </si>
  <si>
    <t>Начальник управления экономики</t>
  </si>
  <si>
    <t>Е.А. Пожарская</t>
  </si>
  <si>
    <t xml:space="preserve">ПРОГНОЗ  </t>
  </si>
  <si>
    <t>социально-экономического развития  муниципального образования Темрюкский район</t>
  </si>
  <si>
    <t>% в сопост.ценах</t>
  </si>
  <si>
    <t>в том числе доходы коллективных средств размещения</t>
  </si>
  <si>
    <t xml:space="preserve">на 2018 год и на плановый период 2019 и 2020 годов </t>
  </si>
  <si>
    <t>100</t>
  </si>
  <si>
    <t>-70,4</t>
  </si>
  <si>
    <t>-68,56</t>
  </si>
  <si>
    <t>-68,32</t>
  </si>
  <si>
    <t>-66,18</t>
  </si>
  <si>
    <t>-64,7</t>
  </si>
  <si>
    <t>Обеспечение электрической энергией, газом и паром</t>
  </si>
  <si>
    <t>Водоснабжение, водоотведение, сбор и утилизация отходов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</si>
</sst>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#,##0.0"/>
    <numFmt numFmtId="168" formatCode="#,##0.000_ ;\-#,##0.000\ "/>
    <numFmt numFmtId="169" formatCode="#,##0.0_ ;\-#,##0.0\ "/>
    <numFmt numFmtId="170" formatCode="_-* #,##0_р_._-;\-* #,##0_р_._-;_-* &quot;-&quot;??_р_._-;_-@_-"/>
  </numFmts>
  <fonts count="3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Arial CYR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0"/>
      <name val="Arial Cyr"/>
      <family val="2"/>
      <charset val="204"/>
    </font>
    <font>
      <sz val="10"/>
      <name val="Arial Cyr"/>
      <family val="2"/>
    </font>
    <font>
      <sz val="10"/>
      <name val="Arial"/>
      <family val="2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i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5">
    <xf numFmtId="0" fontId="0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6" fillId="0" borderId="0"/>
    <xf numFmtId="0" fontId="13" fillId="0" borderId="0"/>
    <xf numFmtId="0" fontId="15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9" fillId="0" borderId="0"/>
    <xf numFmtId="0" fontId="12" fillId="0" borderId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20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/>
    <xf numFmtId="0" fontId="13" fillId="0" borderId="0"/>
    <xf numFmtId="0" fontId="1" fillId="0" borderId="0"/>
    <xf numFmtId="0" fontId="1" fillId="0" borderId="0"/>
    <xf numFmtId="0" fontId="18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/>
    <xf numFmtId="165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ill="0" applyBorder="0" applyAlignment="0" applyProtection="0"/>
    <xf numFmtId="164" fontId="14" fillId="0" borderId="0" applyFill="0" applyBorder="0" applyAlignment="0" applyProtection="0"/>
    <xf numFmtId="164" fontId="14" fillId="0" borderId="0" applyFill="0" applyBorder="0" applyAlignment="0" applyProtection="0"/>
    <xf numFmtId="0" fontId="16" fillId="0" borderId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4" fillId="0" borderId="1" xfId="1" applyFont="1" applyFill="1" applyBorder="1" applyAlignment="1" applyProtection="1">
      <alignment horizontal="right" vertical="center" wrapText="1"/>
    </xf>
    <xf numFmtId="4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 shrinkToFi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166" fontId="4" fillId="0" borderId="1" xfId="1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166" fontId="4" fillId="0" borderId="1" xfId="1" applyNumberFormat="1" applyFont="1" applyFill="1" applyBorder="1" applyAlignment="1">
      <alignment horizontal="right" vertical="center" wrapText="1" shrinkToFit="1"/>
    </xf>
    <xf numFmtId="166" fontId="4" fillId="0" borderId="1" xfId="1" applyNumberFormat="1" applyFont="1" applyFill="1" applyBorder="1" applyAlignment="1">
      <alignment horizontal="right" vertical="center" wrapText="1"/>
    </xf>
    <xf numFmtId="166" fontId="6" fillId="0" borderId="1" xfId="1" applyNumberFormat="1" applyFont="1" applyFill="1" applyBorder="1" applyAlignment="1" applyProtection="1">
      <alignment horizontal="right" vertical="center" wrapText="1"/>
    </xf>
    <xf numFmtId="165" fontId="5" fillId="0" borderId="1" xfId="0" applyNumberFormat="1" applyFont="1" applyFill="1" applyBorder="1"/>
    <xf numFmtId="165" fontId="5" fillId="0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Border="1"/>
    <xf numFmtId="0" fontId="9" fillId="0" borderId="0" xfId="1" applyFont="1" applyAlignment="1">
      <alignment horizontal="center" vertical="center" wrapText="1"/>
    </xf>
    <xf numFmtId="168" fontId="4" fillId="0" borderId="1" xfId="1" applyNumberFormat="1" applyFont="1" applyFill="1" applyBorder="1" applyAlignment="1" applyProtection="1">
      <alignment horizontal="right" vertical="center" wrapText="1"/>
    </xf>
    <xf numFmtId="168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169" fontId="23" fillId="0" borderId="1" xfId="1" applyNumberFormat="1" applyFont="1" applyFill="1" applyBorder="1" applyAlignment="1" applyProtection="1">
      <alignment horizontal="right" vertical="center" wrapText="1"/>
    </xf>
    <xf numFmtId="169" fontId="23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1" applyFont="1" applyFill="1" applyBorder="1" applyAlignment="1" applyProtection="1">
      <alignment horizontal="centerContinuous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166" fontId="23" fillId="0" borderId="1" xfId="1" applyNumberFormat="1" applyFont="1" applyFill="1" applyBorder="1" applyAlignment="1" applyProtection="1">
      <alignment horizontal="right" vertical="center" wrapText="1"/>
    </xf>
    <xf numFmtId="166" fontId="23" fillId="0" borderId="1" xfId="1" applyNumberFormat="1" applyFont="1" applyFill="1" applyBorder="1" applyAlignment="1" applyProtection="1">
      <alignment horizontal="right" vertical="center" wrapText="1"/>
      <protection locked="0"/>
    </xf>
    <xf numFmtId="166" fontId="23" fillId="0" borderId="1" xfId="1" applyNumberFormat="1" applyFont="1" applyFill="1" applyBorder="1" applyAlignment="1">
      <alignment horizontal="right" vertical="center" wrapText="1" shrinkToFit="1"/>
    </xf>
    <xf numFmtId="165" fontId="23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23" fillId="0" borderId="1" xfId="0" applyNumberFormat="1" applyFont="1" applyFill="1" applyBorder="1" applyAlignment="1">
      <alignment horizontal="right" vertical="center" wrapText="1" shrinkToFit="1"/>
    </xf>
    <xf numFmtId="167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25" fillId="0" borderId="1" xfId="0" applyNumberFormat="1" applyFont="1" applyFill="1" applyBorder="1"/>
    <xf numFmtId="165" fontId="23" fillId="0" borderId="1" xfId="0" applyNumberFormat="1" applyFont="1" applyFill="1" applyBorder="1" applyAlignment="1" applyProtection="1">
      <alignment horizontal="right" vertical="center" wrapText="1"/>
    </xf>
    <xf numFmtId="165" fontId="26" fillId="0" borderId="1" xfId="0" applyNumberFormat="1" applyFont="1" applyFill="1" applyBorder="1" applyAlignment="1">
      <alignment horizontal="right"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 applyProtection="1">
      <alignment vertical="center"/>
      <protection locked="0"/>
    </xf>
    <xf numFmtId="165" fontId="25" fillId="0" borderId="1" xfId="0" applyNumberFormat="1" applyFont="1" applyFill="1" applyBorder="1" applyAlignment="1">
      <alignment horizontal="right"/>
    </xf>
    <xf numFmtId="166" fontId="23" fillId="0" borderId="1" xfId="1" applyNumberFormat="1" applyFont="1" applyFill="1" applyBorder="1" applyAlignment="1">
      <alignment horizontal="right" vertical="center" wrapText="1"/>
    </xf>
    <xf numFmtId="167" fontId="23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23" fillId="0" borderId="1" xfId="1" applyFont="1" applyFill="1" applyBorder="1" applyAlignment="1" applyProtection="1">
      <alignment horizontal="right" vertical="center" wrapText="1"/>
    </xf>
    <xf numFmtId="165" fontId="23" fillId="0" borderId="1" xfId="1" applyNumberFormat="1" applyFont="1" applyFill="1" applyBorder="1" applyAlignment="1">
      <alignment horizontal="right" vertical="center" wrapText="1" shrinkToFit="1"/>
    </xf>
    <xf numFmtId="165" fontId="23" fillId="0" borderId="1" xfId="1" applyNumberFormat="1" applyFont="1" applyFill="1" applyBorder="1" applyAlignment="1" applyProtection="1">
      <alignment horizontal="right" vertical="center" wrapText="1"/>
      <protection locked="0"/>
    </xf>
    <xf numFmtId="167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1" applyNumberFormat="1" applyFont="1" applyFill="1" applyBorder="1" applyAlignment="1" applyProtection="1">
      <alignment horizontal="right" vertical="center" wrapText="1"/>
    </xf>
    <xf numFmtId="0" fontId="4" fillId="0" borderId="1" xfId="1" applyFont="1" applyFill="1" applyBorder="1" applyAlignment="1">
      <alignment horizontal="right" vertical="center" wrapText="1" shrinkToFit="1"/>
    </xf>
    <xf numFmtId="0" fontId="23" fillId="0" borderId="1" xfId="1" applyFont="1" applyFill="1" applyBorder="1" applyAlignment="1">
      <alignment horizontal="right" vertical="center" wrapText="1" shrinkToFit="1"/>
    </xf>
    <xf numFmtId="49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165" fontId="25" fillId="3" borderId="1" xfId="1" applyNumberFormat="1" applyFont="1" applyFill="1" applyBorder="1" applyAlignment="1" applyProtection="1">
      <alignment horizontal="right" vertical="center" wrapText="1"/>
    </xf>
    <xf numFmtId="165" fontId="5" fillId="3" borderId="1" xfId="1" applyNumberFormat="1" applyFont="1" applyFill="1" applyBorder="1" applyAlignment="1" applyProtection="1">
      <alignment horizontal="right" vertical="center" wrapText="1"/>
    </xf>
    <xf numFmtId="165" fontId="5" fillId="0" borderId="1" xfId="1" applyNumberFormat="1" applyFont="1" applyFill="1" applyBorder="1" applyAlignment="1" applyProtection="1">
      <alignment vertical="center" wrapText="1"/>
    </xf>
    <xf numFmtId="49" fontId="26" fillId="0" borderId="1" xfId="0" applyNumberFormat="1" applyFont="1" applyFill="1" applyBorder="1" applyAlignment="1">
      <alignment horizontal="right" vertical="center" wrapText="1"/>
    </xf>
    <xf numFmtId="165" fontId="23" fillId="0" borderId="1" xfId="1" applyNumberFormat="1" applyFont="1" applyFill="1" applyBorder="1" applyAlignment="1" applyProtection="1">
      <alignment horizontal="right" vertical="center" wrapText="1"/>
    </xf>
    <xf numFmtId="0" fontId="11" fillId="0" borderId="0" xfId="0" applyFont="1"/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8" fillId="0" borderId="0" xfId="1" applyFont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left" vertical="center" wrapText="1" shrinkToFit="1"/>
    </xf>
    <xf numFmtId="0" fontId="5" fillId="0" borderId="1" xfId="1" applyFont="1" applyFill="1" applyBorder="1" applyAlignment="1" applyProtection="1">
      <alignment horizontal="left" vertical="center" wrapText="1" shrinkToFit="1"/>
    </xf>
    <xf numFmtId="0" fontId="22" fillId="0" borderId="1" xfId="1" applyFont="1" applyFill="1" applyBorder="1" applyAlignment="1" applyProtection="1">
      <alignment horizontal="right" vertical="center" wrapText="1" shrinkToFit="1"/>
    </xf>
    <xf numFmtId="0" fontId="24" fillId="0" borderId="1" xfId="1" applyFont="1" applyFill="1" applyBorder="1" applyAlignment="1" applyProtection="1">
      <alignment horizontal="right" vertical="center" wrapText="1" shrinkToFit="1"/>
    </xf>
    <xf numFmtId="0" fontId="4" fillId="0" borderId="1" xfId="1" applyFont="1" applyFill="1" applyBorder="1" applyAlignment="1" applyProtection="1">
      <alignment horizontal="left" vertical="center" wrapText="1" shrinkToFit="1"/>
    </xf>
    <xf numFmtId="0" fontId="24" fillId="0" borderId="1" xfId="1" applyFont="1" applyFill="1" applyBorder="1" applyAlignment="1">
      <alignment horizontal="right" vertical="center" wrapText="1" shrinkToFit="1"/>
    </xf>
    <xf numFmtId="0" fontId="4" fillId="0" borderId="1" xfId="1" applyFont="1" applyFill="1" applyBorder="1" applyAlignment="1">
      <alignment horizontal="left" vertical="center" wrapText="1" shrinkToFit="1"/>
    </xf>
    <xf numFmtId="0" fontId="3" fillId="0" borderId="1" xfId="1" applyFont="1" applyFill="1" applyBorder="1" applyAlignment="1">
      <alignment horizontal="left" vertical="center" wrapText="1" shrinkToFit="1"/>
    </xf>
    <xf numFmtId="0" fontId="27" fillId="0" borderId="1" xfId="1" applyFont="1" applyFill="1" applyBorder="1" applyAlignment="1" applyProtection="1">
      <alignment horizontal="right" vertical="center" wrapText="1" shrinkToFit="1"/>
    </xf>
    <xf numFmtId="0" fontId="4" fillId="2" borderId="1" xfId="1" applyFont="1" applyFill="1" applyBorder="1" applyAlignment="1" applyProtection="1">
      <alignment horizontal="left" vertical="center" wrapText="1" shrinkToFit="1"/>
    </xf>
    <xf numFmtId="0" fontId="4" fillId="2" borderId="1" xfId="1" applyFont="1" applyFill="1" applyBorder="1" applyAlignment="1">
      <alignment horizontal="left" vertical="center" wrapText="1" shrinkToFit="1"/>
    </xf>
    <xf numFmtId="0" fontId="24" fillId="2" borderId="1" xfId="1" applyFont="1" applyFill="1" applyBorder="1" applyAlignment="1">
      <alignment horizontal="right" vertical="center" wrapText="1" shrinkToFit="1"/>
    </xf>
    <xf numFmtId="165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1" applyNumberFormat="1" applyFont="1" applyFill="1" applyBorder="1" applyAlignment="1" applyProtection="1">
      <alignment horizontal="right" vertical="center" wrapText="1"/>
    </xf>
    <xf numFmtId="3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165" fontId="4" fillId="0" borderId="1" xfId="1" applyNumberFormat="1" applyFont="1" applyFill="1" applyBorder="1" applyAlignment="1">
      <alignment horizontal="right" vertical="center" wrapText="1" shrinkToFit="1"/>
    </xf>
    <xf numFmtId="170" fontId="4" fillId="0" borderId="1" xfId="1" applyNumberFormat="1" applyFont="1" applyFill="1" applyBorder="1" applyAlignment="1">
      <alignment horizontal="right" vertical="center" wrapText="1" shrinkToFit="1"/>
    </xf>
    <xf numFmtId="170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165" fontId="5" fillId="0" borderId="1" xfId="0" applyNumberFormat="1" applyFont="1" applyFill="1" applyBorder="1" applyAlignment="1">
      <alignment horizontal="right" vertical="center"/>
    </xf>
    <xf numFmtId="167" fontId="2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" xfId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1" applyFont="1" applyAlignment="1">
      <alignment horizontal="center" vertical="center" wrapText="1"/>
    </xf>
    <xf numFmtId="0" fontId="29" fillId="0" borderId="0" xfId="0" applyFont="1" applyAlignment="1">
      <alignment horizontal="center"/>
    </xf>
    <xf numFmtId="1" fontId="5" fillId="3" borderId="1" xfId="1" applyNumberFormat="1" applyFont="1" applyFill="1" applyBorder="1" applyAlignment="1" applyProtection="1">
      <alignment horizontal="right" vertical="center" wrapText="1"/>
    </xf>
    <xf numFmtId="1" fontId="4" fillId="0" borderId="1" xfId="0" applyNumberFormat="1" applyFont="1" applyFill="1" applyBorder="1" applyAlignment="1">
      <alignment horizontal="right" vertical="center" wrapText="1" shrinkToFit="1"/>
    </xf>
    <xf numFmtId="1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0" applyNumberFormat="1" applyFont="1" applyFill="1" applyBorder="1" applyAlignment="1" applyProtection="1">
      <alignment horizontal="right" vertical="center" wrapText="1"/>
    </xf>
    <xf numFmtId="166" fontId="7" fillId="0" borderId="1" xfId="1" applyNumberFormat="1" applyFont="1" applyFill="1" applyBorder="1" applyAlignment="1" applyProtection="1">
      <alignment horizontal="right" vertical="center" wrapText="1"/>
    </xf>
    <xf numFmtId="164" fontId="4" fillId="0" borderId="1" xfId="1" applyNumberFormat="1" applyFont="1" applyFill="1" applyBorder="1" applyAlignment="1" applyProtection="1">
      <alignment horizontal="right" vertical="center" wrapText="1"/>
      <protection locked="0"/>
    </xf>
  </cellXfs>
  <cellStyles count="375">
    <cellStyle name="Excel Built-in Excel Built-in Excel Built-in Excel Built-in Excel Built-in Excel Built-in TableStyleLight1" xfId="4"/>
    <cellStyle name="Excel Built-in Excel Built-in Excel Built-in Excel Built-in Excel Built-in Обычный 2" xfId="5"/>
    <cellStyle name="Excel Built-in Normal" xfId="6"/>
    <cellStyle name="TableStyleLight1" xfId="7"/>
    <cellStyle name="Обычный" xfId="0" builtinId="0"/>
    <cellStyle name="Обычный 10" xfId="8"/>
    <cellStyle name="Обычный 11" xfId="9"/>
    <cellStyle name="Обычный 11 2" xfId="10"/>
    <cellStyle name="Обычный 11 2 2" xfId="11"/>
    <cellStyle name="Обычный 11 2 3" xfId="12"/>
    <cellStyle name="Обычный 11 2 4" xfId="13"/>
    <cellStyle name="Обычный 11 3" xfId="14"/>
    <cellStyle name="Обычный 11 3 2" xfId="15"/>
    <cellStyle name="Обычный 11 3 3" xfId="16"/>
    <cellStyle name="Обычный 11 3 4" xfId="17"/>
    <cellStyle name="Обычный 11 4" xfId="18"/>
    <cellStyle name="Обычный 11 5" xfId="19"/>
    <cellStyle name="Обычный 11 6" xfId="20"/>
    <cellStyle name="Обычный 12" xfId="21"/>
    <cellStyle name="Обычный 12 2" xfId="22"/>
    <cellStyle name="Обычный 12 2 2" xfId="23"/>
    <cellStyle name="Обычный 12 2 3" xfId="24"/>
    <cellStyle name="Обычный 12 2 4" xfId="25"/>
    <cellStyle name="Обычный 12 3" xfId="26"/>
    <cellStyle name="Обычный 12 3 2" xfId="27"/>
    <cellStyle name="Обычный 12 3 3" xfId="28"/>
    <cellStyle name="Обычный 12 3 4" xfId="29"/>
    <cellStyle name="Обычный 12 4" xfId="30"/>
    <cellStyle name="Обычный 12 5" xfId="31"/>
    <cellStyle name="Обычный 12 6" xfId="32"/>
    <cellStyle name="Обычный 13" xfId="33"/>
    <cellStyle name="Обычный 13 2" xfId="34"/>
    <cellStyle name="Обычный 13 2 2" xfId="35"/>
    <cellStyle name="Обычный 13 2 3" xfId="36"/>
    <cellStyle name="Обычный 13 2 4" xfId="37"/>
    <cellStyle name="Обычный 13 3" xfId="38"/>
    <cellStyle name="Обычный 13 3 2" xfId="39"/>
    <cellStyle name="Обычный 13 3 3" xfId="40"/>
    <cellStyle name="Обычный 13 3 4" xfId="41"/>
    <cellStyle name="Обычный 13 4" xfId="42"/>
    <cellStyle name="Обычный 13 4 2" xfId="43"/>
    <cellStyle name="Обычный 13 4 3" xfId="44"/>
    <cellStyle name="Обычный 13 4 4" xfId="45"/>
    <cellStyle name="Обычный 13 5" xfId="46"/>
    <cellStyle name="Обычный 13 6" xfId="47"/>
    <cellStyle name="Обычный 13 7" xfId="48"/>
    <cellStyle name="Обычный 14" xfId="49"/>
    <cellStyle name="Обычный 14 2" xfId="50"/>
    <cellStyle name="Обычный 14 3" xfId="51"/>
    <cellStyle name="Обычный 14 4" xfId="52"/>
    <cellStyle name="Обычный 15" xfId="53"/>
    <cellStyle name="Обычный 15 2" xfId="54"/>
    <cellStyle name="Обычный 15 3" xfId="55"/>
    <cellStyle name="Обычный 15 4" xfId="56"/>
    <cellStyle name="Обычный 16" xfId="57"/>
    <cellStyle name="Обычный 17" xfId="58"/>
    <cellStyle name="Обычный 17 2" xfId="59"/>
    <cellStyle name="Обычный 2" xfId="1"/>
    <cellStyle name="Обычный 2 2" xfId="3"/>
    <cellStyle name="Обычный 2 2 2" xfId="61"/>
    <cellStyle name="Обычный 2 2 2 10" xfId="62"/>
    <cellStyle name="Обычный 2 2 2 2" xfId="63"/>
    <cellStyle name="Обычный 2 2 2 2 2" xfId="64"/>
    <cellStyle name="Обычный 2 2 2 2 2 2" xfId="65"/>
    <cellStyle name="Обычный 2 2 2 2 2 3" xfId="66"/>
    <cellStyle name="Обычный 2 2 2 2 2 4" xfId="67"/>
    <cellStyle name="Обычный 2 2 2 2 3" xfId="68"/>
    <cellStyle name="Обычный 2 2 2 2 3 2" xfId="69"/>
    <cellStyle name="Обычный 2 2 2 2 3 3" xfId="70"/>
    <cellStyle name="Обычный 2 2 2 2 3 4" xfId="71"/>
    <cellStyle name="Обычный 2 2 2 2 4" xfId="72"/>
    <cellStyle name="Обычный 2 2 2 2 5" xfId="73"/>
    <cellStyle name="Обычный 2 2 2 2 6" xfId="74"/>
    <cellStyle name="Обычный 2 2 2 3" xfId="75"/>
    <cellStyle name="Обычный 2 2 2 3 2" xfId="76"/>
    <cellStyle name="Обычный 2 2 2 3 2 2" xfId="77"/>
    <cellStyle name="Обычный 2 2 2 3 2 3" xfId="78"/>
    <cellStyle name="Обычный 2 2 2 3 2 4" xfId="79"/>
    <cellStyle name="Обычный 2 2 2 3 3" xfId="80"/>
    <cellStyle name="Обычный 2 2 2 3 3 2" xfId="81"/>
    <cellStyle name="Обычный 2 2 2 3 3 3" xfId="82"/>
    <cellStyle name="Обычный 2 2 2 3 3 4" xfId="83"/>
    <cellStyle name="Обычный 2 2 2 3 4" xfId="84"/>
    <cellStyle name="Обычный 2 2 2 3 5" xfId="85"/>
    <cellStyle name="Обычный 2 2 2 3 6" xfId="86"/>
    <cellStyle name="Обычный 2 2 2 4" xfId="87"/>
    <cellStyle name="Обычный 2 2 2 4 2" xfId="88"/>
    <cellStyle name="Обычный 2 2 2 4 2 2" xfId="89"/>
    <cellStyle name="Обычный 2 2 2 4 2 3" xfId="90"/>
    <cellStyle name="Обычный 2 2 2 4 2 4" xfId="91"/>
    <cellStyle name="Обычный 2 2 2 4 3" xfId="92"/>
    <cellStyle name="Обычный 2 2 2 4 3 2" xfId="93"/>
    <cellStyle name="Обычный 2 2 2 4 3 3" xfId="94"/>
    <cellStyle name="Обычный 2 2 2 4 3 4" xfId="95"/>
    <cellStyle name="Обычный 2 2 2 4 4" xfId="96"/>
    <cellStyle name="Обычный 2 2 2 4 5" xfId="97"/>
    <cellStyle name="Обычный 2 2 2 4 6" xfId="98"/>
    <cellStyle name="Обычный 2 2 2 5" xfId="99"/>
    <cellStyle name="Обычный 2 2 2 5 2" xfId="100"/>
    <cellStyle name="Обычный 2 2 2 5 3" xfId="101"/>
    <cellStyle name="Обычный 2 2 2 5 4" xfId="102"/>
    <cellStyle name="Обычный 2 2 2 6" xfId="103"/>
    <cellStyle name="Обычный 2 2 2 6 2" xfId="104"/>
    <cellStyle name="Обычный 2 2 2 6 3" xfId="105"/>
    <cellStyle name="Обычный 2 2 2 6 4" xfId="106"/>
    <cellStyle name="Обычный 2 2 2 7" xfId="107"/>
    <cellStyle name="Обычный 2 2 2 7 2" xfId="108"/>
    <cellStyle name="Обычный 2 2 2 7 2 2" xfId="109"/>
    <cellStyle name="Обычный 2 2 2 7 3" xfId="110"/>
    <cellStyle name="Обычный 2 2 2 7 4" xfId="111"/>
    <cellStyle name="Обычный 2 2 2 8" xfId="112"/>
    <cellStyle name="Обычный 2 2 2 9" xfId="113"/>
    <cellStyle name="Обычный 2 2 3" xfId="114"/>
    <cellStyle name="Обычный 2 2 4" xfId="334"/>
    <cellStyle name="Обычный 2 2 5" xfId="60"/>
    <cellStyle name="Обычный 2 3" xfId="115"/>
    <cellStyle name="Обычный 2 3 2" xfId="116"/>
    <cellStyle name="Обычный 2 3 2 2" xfId="117"/>
    <cellStyle name="Обычный 2 3 2 2 2" xfId="118"/>
    <cellStyle name="Обычный 2 3 2 2 3" xfId="119"/>
    <cellStyle name="Обычный 2 3 2 2 4" xfId="120"/>
    <cellStyle name="Обычный 2 3 2 3" xfId="121"/>
    <cellStyle name="Обычный 2 3 2 3 2" xfId="122"/>
    <cellStyle name="Обычный 2 3 2 3 3" xfId="123"/>
    <cellStyle name="Обычный 2 3 2 3 4" xfId="124"/>
    <cellStyle name="Обычный 2 3 2 4" xfId="125"/>
    <cellStyle name="Обычный 2 3 2 5" xfId="126"/>
    <cellStyle name="Обычный 2 3 2 6" xfId="127"/>
    <cellStyle name="Обычный 2 3 3" xfId="128"/>
    <cellStyle name="Обычный 2 3 3 2" xfId="129"/>
    <cellStyle name="Обычный 2 3 3 2 2" xfId="130"/>
    <cellStyle name="Обычный 2 3 3 2 3" xfId="131"/>
    <cellStyle name="Обычный 2 3 3 2 4" xfId="132"/>
    <cellStyle name="Обычный 2 3 3 3" xfId="133"/>
    <cellStyle name="Обычный 2 3 3 3 2" xfId="134"/>
    <cellStyle name="Обычный 2 3 3 3 3" xfId="135"/>
    <cellStyle name="Обычный 2 3 3 3 4" xfId="136"/>
    <cellStyle name="Обычный 2 3 3 4" xfId="137"/>
    <cellStyle name="Обычный 2 3 3 5" xfId="138"/>
    <cellStyle name="Обычный 2 3 3 6" xfId="139"/>
    <cellStyle name="Обычный 2 3 4" xfId="140"/>
    <cellStyle name="Обычный 2 3 4 2" xfId="141"/>
    <cellStyle name="Обычный 2 3 4 2 2" xfId="142"/>
    <cellStyle name="Обычный 2 3 4 2 3" xfId="143"/>
    <cellStyle name="Обычный 2 3 4 2 4" xfId="144"/>
    <cellStyle name="Обычный 2 3 4 3" xfId="145"/>
    <cellStyle name="Обычный 2 3 4 3 2" xfId="146"/>
    <cellStyle name="Обычный 2 3 4 3 3" xfId="147"/>
    <cellStyle name="Обычный 2 3 4 3 4" xfId="148"/>
    <cellStyle name="Обычный 2 3 4 4" xfId="149"/>
    <cellStyle name="Обычный 2 3 4 5" xfId="150"/>
    <cellStyle name="Обычный 2 3 4 6" xfId="151"/>
    <cellStyle name="Обычный 2 3 5" xfId="152"/>
    <cellStyle name="Обычный 2 3 5 2" xfId="153"/>
    <cellStyle name="Обычный 2 3 5 3" xfId="154"/>
    <cellStyle name="Обычный 2 3 5 4" xfId="155"/>
    <cellStyle name="Обычный 2 3 6" xfId="156"/>
    <cellStyle name="Обычный 2 3 6 2" xfId="157"/>
    <cellStyle name="Обычный 2 3 6 3" xfId="158"/>
    <cellStyle name="Обычный 2 3 6 4" xfId="159"/>
    <cellStyle name="Обычный 2 3 7" xfId="160"/>
    <cellStyle name="Обычный 2 3 8" xfId="161"/>
    <cellStyle name="Обычный 2 3 9" xfId="162"/>
    <cellStyle name="Обычный 2 4" xfId="163"/>
    <cellStyle name="Обычный 3" xfId="164"/>
    <cellStyle name="Обычный 3 2" xfId="165"/>
    <cellStyle name="Обычный 3 3" xfId="166"/>
    <cellStyle name="Обычный 3 3 2" xfId="167"/>
    <cellStyle name="Обычный 3 3 2 2" xfId="168"/>
    <cellStyle name="Обычный 3 3 2 3" xfId="169"/>
    <cellStyle name="Обычный 3 3 2 4" xfId="170"/>
    <cellStyle name="Обычный 3 3 3" xfId="171"/>
    <cellStyle name="Обычный 3 3 3 2" xfId="172"/>
    <cellStyle name="Обычный 3 3 3 3" xfId="173"/>
    <cellStyle name="Обычный 3 3 3 4" xfId="174"/>
    <cellStyle name="Обычный 3 3 4" xfId="175"/>
    <cellStyle name="Обычный 3 3 4 2" xfId="176"/>
    <cellStyle name="Обычный 3 3 4 3" xfId="177"/>
    <cellStyle name="Обычный 3 3 4 4" xfId="178"/>
    <cellStyle name="Обычный 3 3 5" xfId="179"/>
    <cellStyle name="Обычный 3 3 6" xfId="180"/>
    <cellStyle name="Обычный 3 3 7" xfId="181"/>
    <cellStyle name="Обычный 3 4" xfId="182"/>
    <cellStyle name="Обычный 3 4 2" xfId="183"/>
    <cellStyle name="Обычный 3 4 2 2" xfId="184"/>
    <cellStyle name="Обычный 3 4 2 3" xfId="185"/>
    <cellStyle name="Обычный 3 4 2 4" xfId="186"/>
    <cellStyle name="Обычный 3 4 3" xfId="187"/>
    <cellStyle name="Обычный 3 4 3 2" xfId="188"/>
    <cellStyle name="Обычный 3 4 3 3" xfId="189"/>
    <cellStyle name="Обычный 3 4 3 4" xfId="190"/>
    <cellStyle name="Обычный 3 4 4" xfId="191"/>
    <cellStyle name="Обычный 3 4 5" xfId="192"/>
    <cellStyle name="Обычный 3 4 6" xfId="193"/>
    <cellStyle name="Обычный 3 5" xfId="194"/>
    <cellStyle name="Обычный 3 5 2" xfId="195"/>
    <cellStyle name="Обычный 3 5 2 2" xfId="196"/>
    <cellStyle name="Обычный 3 5 2 3" xfId="197"/>
    <cellStyle name="Обычный 3 5 2 4" xfId="198"/>
    <cellStyle name="Обычный 3 5 3" xfId="199"/>
    <cellStyle name="Обычный 3 5 3 2" xfId="200"/>
    <cellStyle name="Обычный 3 5 3 3" xfId="201"/>
    <cellStyle name="Обычный 3 5 3 4" xfId="202"/>
    <cellStyle name="Обычный 3 5 4" xfId="203"/>
    <cellStyle name="Обычный 3 5 5" xfId="204"/>
    <cellStyle name="Обычный 3 5 6" xfId="205"/>
    <cellStyle name="Обычный 3 6" xfId="206"/>
    <cellStyle name="Обычный 3 6 2" xfId="207"/>
    <cellStyle name="Обычный 3 6 2 2" xfId="208"/>
    <cellStyle name="Обычный 3 6 2 3" xfId="209"/>
    <cellStyle name="Обычный 3 6 2 4" xfId="210"/>
    <cellStyle name="Обычный 3 6 3" xfId="211"/>
    <cellStyle name="Обычный 3 6 3 2" xfId="212"/>
    <cellStyle name="Обычный 3 6 3 3" xfId="213"/>
    <cellStyle name="Обычный 3 6 3 4" xfId="214"/>
    <cellStyle name="Обычный 3 6 4" xfId="215"/>
    <cellStyle name="Обычный 3 6 5" xfId="216"/>
    <cellStyle name="Обычный 3 6 6" xfId="217"/>
    <cellStyle name="Обычный 3 7" xfId="218"/>
    <cellStyle name="Обычный 4" xfId="2"/>
    <cellStyle name="Обычный 4 2" xfId="220"/>
    <cellStyle name="Обычный 4 3" xfId="335"/>
    <cellStyle name="Обычный 4 4" xfId="219"/>
    <cellStyle name="Обычный 5" xfId="221"/>
    <cellStyle name="Обычный 6" xfId="222"/>
    <cellStyle name="Обычный 7" xfId="223"/>
    <cellStyle name="Обычный 7 2" xfId="224"/>
    <cellStyle name="Обычный 7 3" xfId="225"/>
    <cellStyle name="Обычный 7 3 2" xfId="226"/>
    <cellStyle name="Обычный 7 3 3" xfId="227"/>
    <cellStyle name="Обычный 7 3 4" xfId="228"/>
    <cellStyle name="Обычный 7 4" xfId="229"/>
    <cellStyle name="Обычный 7 4 2" xfId="230"/>
    <cellStyle name="Обычный 7 4 3" xfId="231"/>
    <cellStyle name="Обычный 7 4 4" xfId="232"/>
    <cellStyle name="Обычный 7 5" xfId="233"/>
    <cellStyle name="Обычный 7 6" xfId="234"/>
    <cellStyle name="Обычный 7 7" xfId="235"/>
    <cellStyle name="Обычный 8" xfId="236"/>
    <cellStyle name="Обычный 9" xfId="237"/>
    <cellStyle name="Обычный 9 2" xfId="238"/>
    <cellStyle name="Обычный 9 2 2" xfId="239"/>
    <cellStyle name="Обычный 9 2 2 2" xfId="240"/>
    <cellStyle name="Обычный 9 2 2 3" xfId="241"/>
    <cellStyle name="Обычный 9 2 2 4" xfId="242"/>
    <cellStyle name="Обычный 9 2 3" xfId="243"/>
    <cellStyle name="Обычный 9 2 3 2" xfId="244"/>
    <cellStyle name="Обычный 9 2 3 3" xfId="245"/>
    <cellStyle name="Обычный 9 2 3 4" xfId="246"/>
    <cellStyle name="Обычный 9 2 4" xfId="247"/>
    <cellStyle name="Обычный 9 2 5" xfId="248"/>
    <cellStyle name="Обычный 9 2 6" xfId="249"/>
    <cellStyle name="Обычный 9 3" xfId="250"/>
    <cellStyle name="Обычный 9 3 2" xfId="251"/>
    <cellStyle name="Обычный 9 3 2 2" xfId="252"/>
    <cellStyle name="Обычный 9 3 2 3" xfId="253"/>
    <cellStyle name="Обычный 9 3 2 4" xfId="254"/>
    <cellStyle name="Обычный 9 3 3" xfId="255"/>
    <cellStyle name="Обычный 9 3 3 2" xfId="256"/>
    <cellStyle name="Обычный 9 3 3 3" xfId="257"/>
    <cellStyle name="Обычный 9 3 3 4" xfId="258"/>
    <cellStyle name="Обычный 9 3 4" xfId="259"/>
    <cellStyle name="Обычный 9 3 5" xfId="260"/>
    <cellStyle name="Обычный 9 3 6" xfId="261"/>
    <cellStyle name="Обычный 9 4" xfId="262"/>
    <cellStyle name="Обычный 9 4 2" xfId="263"/>
    <cellStyle name="Обычный 9 4 2 2" xfId="264"/>
    <cellStyle name="Обычный 9 4 2 3" xfId="265"/>
    <cellStyle name="Обычный 9 4 2 4" xfId="266"/>
    <cellStyle name="Обычный 9 4 3" xfId="267"/>
    <cellStyle name="Обычный 9 4 3 2" xfId="268"/>
    <cellStyle name="Обычный 9 4 3 3" xfId="269"/>
    <cellStyle name="Обычный 9 4 3 4" xfId="270"/>
    <cellStyle name="Обычный 9 4 4" xfId="271"/>
    <cellStyle name="Обычный 9 4 5" xfId="272"/>
    <cellStyle name="Обычный 9 4 6" xfId="273"/>
    <cellStyle name="Обычный 9 5" xfId="274"/>
    <cellStyle name="Обычный 9 5 2" xfId="275"/>
    <cellStyle name="Обычный 9 5 3" xfId="276"/>
    <cellStyle name="Обычный 9 5 4" xfId="277"/>
    <cellStyle name="Обычный 9 6" xfId="278"/>
    <cellStyle name="Обычный 9 6 2" xfId="279"/>
    <cellStyle name="Обычный 9 6 3" xfId="280"/>
    <cellStyle name="Обычный 9 6 4" xfId="281"/>
    <cellStyle name="Обычный 9 7" xfId="282"/>
    <cellStyle name="Обычный 9 8" xfId="283"/>
    <cellStyle name="Обычный 9 9" xfId="284"/>
    <cellStyle name="Процентный 2" xfId="285"/>
    <cellStyle name="Процентный 3" xfId="286"/>
    <cellStyle name="Финансовый 2" xfId="287"/>
    <cellStyle name="Финансовый 2 10" xfId="288"/>
    <cellStyle name="Финансовый 2 10 2" xfId="336"/>
    <cellStyle name="Финансовый 2 11" xfId="289"/>
    <cellStyle name="Финансовый 2 11 2" xfId="337"/>
    <cellStyle name="Финансовый 2 2" xfId="290"/>
    <cellStyle name="Финансовый 2 3" xfId="291"/>
    <cellStyle name="Финансовый 2 4" xfId="292"/>
    <cellStyle name="Финансовый 2 5" xfId="293"/>
    <cellStyle name="Финансовый 2 5 2" xfId="294"/>
    <cellStyle name="Финансовый 2 5 2 2" xfId="295"/>
    <cellStyle name="Финансовый 2 5 2 2 2" xfId="340"/>
    <cellStyle name="Финансовый 2 5 2 3" xfId="296"/>
    <cellStyle name="Финансовый 2 5 2 3 2" xfId="341"/>
    <cellStyle name="Финансовый 2 5 2 4" xfId="297"/>
    <cellStyle name="Финансовый 2 5 2 4 2" xfId="342"/>
    <cellStyle name="Финансовый 2 5 2 5" xfId="339"/>
    <cellStyle name="Финансовый 2 5 3" xfId="298"/>
    <cellStyle name="Финансовый 2 5 3 2" xfId="299"/>
    <cellStyle name="Финансовый 2 5 3 2 2" xfId="344"/>
    <cellStyle name="Финансовый 2 5 3 3" xfId="300"/>
    <cellStyle name="Финансовый 2 5 3 3 2" xfId="345"/>
    <cellStyle name="Финансовый 2 5 3 4" xfId="301"/>
    <cellStyle name="Финансовый 2 5 3 4 2" xfId="346"/>
    <cellStyle name="Финансовый 2 5 3 5" xfId="343"/>
    <cellStyle name="Финансовый 2 5 4" xfId="302"/>
    <cellStyle name="Финансовый 2 5 4 2" xfId="347"/>
    <cellStyle name="Финансовый 2 5 5" xfId="303"/>
    <cellStyle name="Финансовый 2 5 5 2" xfId="348"/>
    <cellStyle name="Финансовый 2 5 6" xfId="304"/>
    <cellStyle name="Финансовый 2 5 6 2" xfId="349"/>
    <cellStyle name="Финансовый 2 5 7" xfId="338"/>
    <cellStyle name="Финансовый 2 6" xfId="305"/>
    <cellStyle name="Финансовый 2 6 2" xfId="306"/>
    <cellStyle name="Финансовый 2 6 2 2" xfId="307"/>
    <cellStyle name="Финансовый 2 6 2 2 2" xfId="352"/>
    <cellStyle name="Финансовый 2 6 2 3" xfId="308"/>
    <cellStyle name="Финансовый 2 6 2 3 2" xfId="353"/>
    <cellStyle name="Финансовый 2 6 2 4" xfId="309"/>
    <cellStyle name="Финансовый 2 6 2 4 2" xfId="354"/>
    <cellStyle name="Финансовый 2 6 2 5" xfId="351"/>
    <cellStyle name="Финансовый 2 6 3" xfId="310"/>
    <cellStyle name="Финансовый 2 6 3 2" xfId="311"/>
    <cellStyle name="Финансовый 2 6 3 2 2" xfId="356"/>
    <cellStyle name="Финансовый 2 6 3 3" xfId="312"/>
    <cellStyle name="Финансовый 2 6 3 3 2" xfId="357"/>
    <cellStyle name="Финансовый 2 6 3 4" xfId="313"/>
    <cellStyle name="Финансовый 2 6 3 4 2" xfId="358"/>
    <cellStyle name="Финансовый 2 6 3 5" xfId="355"/>
    <cellStyle name="Финансовый 2 6 4" xfId="314"/>
    <cellStyle name="Финансовый 2 6 4 2" xfId="359"/>
    <cellStyle name="Финансовый 2 6 5" xfId="315"/>
    <cellStyle name="Финансовый 2 6 5 2" xfId="360"/>
    <cellStyle name="Финансовый 2 6 6" xfId="316"/>
    <cellStyle name="Финансовый 2 6 6 2" xfId="361"/>
    <cellStyle name="Финансовый 2 6 7" xfId="350"/>
    <cellStyle name="Финансовый 2 7" xfId="317"/>
    <cellStyle name="Финансовый 2 7 2" xfId="318"/>
    <cellStyle name="Финансовый 2 7 2 2" xfId="319"/>
    <cellStyle name="Финансовый 2 7 2 2 2" xfId="364"/>
    <cellStyle name="Финансовый 2 7 2 3" xfId="320"/>
    <cellStyle name="Финансовый 2 7 2 3 2" xfId="365"/>
    <cellStyle name="Финансовый 2 7 2 4" xfId="321"/>
    <cellStyle name="Финансовый 2 7 2 4 2" xfId="366"/>
    <cellStyle name="Финансовый 2 7 2 5" xfId="363"/>
    <cellStyle name="Финансовый 2 7 3" xfId="322"/>
    <cellStyle name="Финансовый 2 7 3 2" xfId="323"/>
    <cellStyle name="Финансовый 2 7 3 2 2" xfId="368"/>
    <cellStyle name="Финансовый 2 7 3 3" xfId="324"/>
    <cellStyle name="Финансовый 2 7 3 3 2" xfId="369"/>
    <cellStyle name="Финансовый 2 7 3 4" xfId="325"/>
    <cellStyle name="Финансовый 2 7 3 4 2" xfId="370"/>
    <cellStyle name="Финансовый 2 7 3 5" xfId="367"/>
    <cellStyle name="Финансовый 2 7 4" xfId="326"/>
    <cellStyle name="Финансовый 2 7 4 2" xfId="371"/>
    <cellStyle name="Финансовый 2 7 5" xfId="327"/>
    <cellStyle name="Финансовый 2 7 5 2" xfId="372"/>
    <cellStyle name="Финансовый 2 7 6" xfId="328"/>
    <cellStyle name="Финансовый 2 7 6 2" xfId="373"/>
    <cellStyle name="Финансовый 2 7 7" xfId="362"/>
    <cellStyle name="Финансовый 2 8" xfId="329"/>
    <cellStyle name="Финансовый 2 9" xfId="330"/>
    <cellStyle name="Финансовый 2 9 2" xfId="374"/>
    <cellStyle name="Финансовый 3" xfId="331"/>
    <cellStyle name="Финансовый 3 2" xfId="332"/>
    <cellStyle name="Финансовый 4" xfId="3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8"/>
  <sheetViews>
    <sheetView tabSelected="1" topLeftCell="A30" zoomScaleNormal="100" workbookViewId="0">
      <selection activeCell="C49" sqref="C49"/>
    </sheetView>
  </sheetViews>
  <sheetFormatPr defaultColWidth="44.140625" defaultRowHeight="15.75" x14ac:dyDescent="0.25"/>
  <cols>
    <col min="1" max="1" width="38.7109375" style="1" customWidth="1"/>
    <col min="2" max="2" width="12.7109375" style="1" customWidth="1"/>
    <col min="3" max="3" width="11.28515625" style="1" customWidth="1"/>
    <col min="4" max="5" width="12.42578125" style="1" customWidth="1"/>
    <col min="6" max="6" width="12.5703125" style="1" customWidth="1"/>
    <col min="7" max="7" width="12.42578125" style="1" customWidth="1"/>
    <col min="8" max="8" width="12.7109375" style="1" customWidth="1"/>
    <col min="9" max="16384" width="44.140625" style="1"/>
  </cols>
  <sheetData>
    <row r="1" spans="1:8" ht="18.75" x14ac:dyDescent="0.3">
      <c r="E1" s="80" t="s">
        <v>106</v>
      </c>
      <c r="F1" s="81"/>
      <c r="G1" s="81"/>
      <c r="H1" s="81"/>
    </row>
    <row r="2" spans="1:8" ht="18.75" x14ac:dyDescent="0.3">
      <c r="E2" s="53"/>
      <c r="F2" s="54"/>
      <c r="G2" s="54"/>
      <c r="H2" s="54"/>
    </row>
    <row r="3" spans="1:8" ht="18.75" x14ac:dyDescent="0.3">
      <c r="E3" s="80" t="s">
        <v>103</v>
      </c>
      <c r="F3" s="81"/>
      <c r="G3" s="81"/>
      <c r="H3" s="81"/>
    </row>
    <row r="4" spans="1:8" ht="18.75" x14ac:dyDescent="0.3">
      <c r="E4" s="80" t="s">
        <v>104</v>
      </c>
      <c r="F4" s="81"/>
      <c r="G4" s="81"/>
      <c r="H4" s="81"/>
    </row>
    <row r="5" spans="1:8" ht="18.75" x14ac:dyDescent="0.3">
      <c r="E5" s="80" t="s">
        <v>101</v>
      </c>
      <c r="F5" s="81"/>
      <c r="G5" s="81"/>
      <c r="H5" s="81"/>
    </row>
    <row r="6" spans="1:8" ht="18.75" x14ac:dyDescent="0.3">
      <c r="E6" s="80" t="s">
        <v>102</v>
      </c>
      <c r="F6" s="81"/>
      <c r="G6" s="81"/>
      <c r="H6" s="81"/>
    </row>
    <row r="7" spans="1:8" ht="18.75" x14ac:dyDescent="0.3">
      <c r="E7" s="80" t="s">
        <v>105</v>
      </c>
      <c r="F7" s="81"/>
      <c r="G7" s="81"/>
      <c r="H7" s="81"/>
    </row>
    <row r="10" spans="1:8" ht="18.75" x14ac:dyDescent="0.3">
      <c r="A10" s="83" t="s">
        <v>109</v>
      </c>
      <c r="B10" s="81"/>
      <c r="C10" s="81"/>
      <c r="D10" s="81"/>
      <c r="E10" s="81"/>
      <c r="F10" s="81"/>
      <c r="G10" s="81"/>
      <c r="H10" s="81"/>
    </row>
    <row r="11" spans="1:8" ht="18.75" x14ac:dyDescent="0.25">
      <c r="A11" s="82" t="s">
        <v>110</v>
      </c>
      <c r="B11" s="82"/>
      <c r="C11" s="82"/>
      <c r="D11" s="82"/>
      <c r="E11" s="82"/>
      <c r="F11" s="82"/>
      <c r="G11" s="82"/>
      <c r="H11" s="82"/>
    </row>
    <row r="12" spans="1:8" ht="18.75" x14ac:dyDescent="0.25">
      <c r="A12" s="82" t="s">
        <v>113</v>
      </c>
      <c r="B12" s="82"/>
      <c r="C12" s="82"/>
      <c r="D12" s="82"/>
      <c r="E12" s="82"/>
      <c r="F12" s="82"/>
      <c r="G12" s="82"/>
      <c r="H12" s="82"/>
    </row>
    <row r="13" spans="1:8" ht="18.75" x14ac:dyDescent="0.25">
      <c r="A13" s="55"/>
      <c r="B13" s="55"/>
      <c r="C13" s="55"/>
      <c r="D13" s="55"/>
      <c r="E13" s="55"/>
      <c r="F13" s="55"/>
      <c r="G13" s="55"/>
      <c r="H13" s="55"/>
    </row>
    <row r="14" spans="1:8" x14ac:dyDescent="0.25">
      <c r="A14" s="18"/>
      <c r="B14" s="18"/>
      <c r="C14" s="18"/>
      <c r="D14" s="18"/>
      <c r="E14" s="18"/>
      <c r="F14" s="18"/>
      <c r="G14" s="18"/>
      <c r="H14" s="18"/>
    </row>
    <row r="15" spans="1:8" x14ac:dyDescent="0.25">
      <c r="A15" s="79" t="s">
        <v>0</v>
      </c>
      <c r="B15" s="79" t="s">
        <v>1</v>
      </c>
      <c r="C15" s="24" t="s">
        <v>2</v>
      </c>
      <c r="D15" s="23" t="s">
        <v>2</v>
      </c>
      <c r="E15" s="23" t="s">
        <v>3</v>
      </c>
      <c r="F15" s="23" t="s">
        <v>4</v>
      </c>
      <c r="G15" s="23"/>
      <c r="H15" s="23"/>
    </row>
    <row r="16" spans="1:8" x14ac:dyDescent="0.25">
      <c r="A16" s="79"/>
      <c r="B16" s="79"/>
      <c r="C16" s="79">
        <v>2015</v>
      </c>
      <c r="D16" s="79">
        <v>2016</v>
      </c>
      <c r="E16" s="79">
        <v>2017</v>
      </c>
      <c r="F16" s="79">
        <v>2018</v>
      </c>
      <c r="G16" s="79">
        <v>2019</v>
      </c>
      <c r="H16" s="79">
        <v>2020</v>
      </c>
    </row>
    <row r="17" spans="1:8" x14ac:dyDescent="0.25">
      <c r="A17" s="79"/>
      <c r="B17" s="79"/>
      <c r="C17" s="79"/>
      <c r="D17" s="79"/>
      <c r="E17" s="79"/>
      <c r="F17" s="79"/>
      <c r="G17" s="79"/>
      <c r="H17" s="79"/>
    </row>
    <row r="18" spans="1:8" x14ac:dyDescent="0.25">
      <c r="A18" s="56" t="s">
        <v>5</v>
      </c>
      <c r="B18" s="4"/>
      <c r="C18" s="2"/>
      <c r="D18" s="3"/>
      <c r="E18" s="3"/>
      <c r="F18" s="3"/>
      <c r="G18" s="3"/>
      <c r="H18" s="3"/>
    </row>
    <row r="19" spans="1:8" ht="31.5" x14ac:dyDescent="0.25">
      <c r="A19" s="57" t="s">
        <v>26</v>
      </c>
      <c r="B19" s="4" t="s">
        <v>6</v>
      </c>
      <c r="C19" s="20">
        <f>C21+C23</f>
        <v>122.33500000000001</v>
      </c>
      <c r="D19" s="20">
        <f t="shared" ref="D19:H19" si="0">D21+D23</f>
        <v>123.49600000000001</v>
      </c>
      <c r="E19" s="20">
        <f t="shared" si="0"/>
        <v>124.69</v>
      </c>
      <c r="F19" s="20">
        <f t="shared" si="0"/>
        <v>125.786</v>
      </c>
      <c r="G19" s="20">
        <f t="shared" si="0"/>
        <v>126.762</v>
      </c>
      <c r="H19" s="20">
        <f t="shared" si="0"/>
        <v>127.761</v>
      </c>
    </row>
    <row r="20" spans="1:8" x14ac:dyDescent="0.25">
      <c r="A20" s="58" t="s">
        <v>23</v>
      </c>
      <c r="B20" s="4" t="s">
        <v>11</v>
      </c>
      <c r="C20" s="21">
        <v>100</v>
      </c>
      <c r="D20" s="22">
        <f>D19/C19*100</f>
        <v>100.94903339191563</v>
      </c>
      <c r="E20" s="22">
        <f t="shared" ref="E20:H20" si="1">E19/D19*100</f>
        <v>100.96683293386019</v>
      </c>
      <c r="F20" s="22">
        <f t="shared" si="1"/>
        <v>100.87897987007779</v>
      </c>
      <c r="G20" s="22">
        <f t="shared" si="1"/>
        <v>100.7759210086973</v>
      </c>
      <c r="H20" s="22">
        <f t="shared" si="1"/>
        <v>100.78809106830123</v>
      </c>
    </row>
    <row r="21" spans="1:8" x14ac:dyDescent="0.25">
      <c r="A21" s="57" t="s">
        <v>24</v>
      </c>
      <c r="B21" s="4" t="s">
        <v>6</v>
      </c>
      <c r="C21" s="20">
        <v>39.405000000000001</v>
      </c>
      <c r="D21" s="20">
        <v>39.866999999999997</v>
      </c>
      <c r="E21" s="20">
        <v>40.344999999999999</v>
      </c>
      <c r="F21" s="20">
        <v>40.765999999999998</v>
      </c>
      <c r="G21" s="20">
        <v>41.061999999999998</v>
      </c>
      <c r="H21" s="20">
        <v>41.375999999999998</v>
      </c>
    </row>
    <row r="22" spans="1:8" x14ac:dyDescent="0.25">
      <c r="A22" s="58" t="s">
        <v>23</v>
      </c>
      <c r="B22" s="4" t="s">
        <v>11</v>
      </c>
      <c r="C22" s="21">
        <v>101.1</v>
      </c>
      <c r="D22" s="22">
        <f>D21/C21*100</f>
        <v>101.17244004567947</v>
      </c>
      <c r="E22" s="22">
        <f t="shared" ref="E22:H22" si="2">E21/D21*100</f>
        <v>101.19898663054656</v>
      </c>
      <c r="F22" s="22">
        <f t="shared" si="2"/>
        <v>101.04349981410337</v>
      </c>
      <c r="G22" s="22">
        <f t="shared" si="2"/>
        <v>100.72609527547468</v>
      </c>
      <c r="H22" s="22">
        <f t="shared" si="2"/>
        <v>100.76469728702936</v>
      </c>
    </row>
    <row r="23" spans="1:8" x14ac:dyDescent="0.25">
      <c r="A23" s="57" t="s">
        <v>25</v>
      </c>
      <c r="B23" s="4" t="s">
        <v>6</v>
      </c>
      <c r="C23" s="19">
        <v>82.93</v>
      </c>
      <c r="D23" s="20">
        <v>83.629000000000005</v>
      </c>
      <c r="E23" s="20">
        <v>84.344999999999999</v>
      </c>
      <c r="F23" s="20">
        <v>85.02</v>
      </c>
      <c r="G23" s="20">
        <v>85.7</v>
      </c>
      <c r="H23" s="20">
        <v>86.385000000000005</v>
      </c>
    </row>
    <row r="24" spans="1:8" x14ac:dyDescent="0.25">
      <c r="A24" s="58" t="s">
        <v>23</v>
      </c>
      <c r="B24" s="4" t="s">
        <v>11</v>
      </c>
      <c r="C24" s="21">
        <v>100.8</v>
      </c>
      <c r="D24" s="22">
        <f>D23/C23*100</f>
        <v>100.84287953695888</v>
      </c>
      <c r="E24" s="22">
        <f t="shared" ref="E24:H24" si="3">E23/D23*100</f>
        <v>100.85616233603176</v>
      </c>
      <c r="F24" s="22">
        <f t="shared" si="3"/>
        <v>100.80028454561622</v>
      </c>
      <c r="G24" s="22">
        <f t="shared" si="3"/>
        <v>100.79981180898614</v>
      </c>
      <c r="H24" s="22">
        <f t="shared" si="3"/>
        <v>100.79929988331389</v>
      </c>
    </row>
    <row r="25" spans="1:8" x14ac:dyDescent="0.25">
      <c r="A25" s="57" t="s">
        <v>27</v>
      </c>
      <c r="B25" s="4" t="s">
        <v>6</v>
      </c>
      <c r="C25" s="19">
        <v>1.484</v>
      </c>
      <c r="D25" s="20">
        <v>1.464</v>
      </c>
      <c r="E25" s="20">
        <v>1.2470000000000001</v>
      </c>
      <c r="F25" s="20">
        <v>1.236</v>
      </c>
      <c r="G25" s="20">
        <v>1.2210000000000001</v>
      </c>
      <c r="H25" s="20">
        <v>1.198</v>
      </c>
    </row>
    <row r="26" spans="1:8" x14ac:dyDescent="0.25">
      <c r="A26" s="58" t="s">
        <v>23</v>
      </c>
      <c r="B26" s="4" t="s">
        <v>11</v>
      </c>
      <c r="C26" s="21">
        <v>96.7</v>
      </c>
      <c r="D26" s="22">
        <f>D25/C25*100</f>
        <v>98.652291105121293</v>
      </c>
      <c r="E26" s="22">
        <f t="shared" ref="E26:H26" si="4">E25/D25*100</f>
        <v>85.177595628415318</v>
      </c>
      <c r="F26" s="22">
        <f t="shared" si="4"/>
        <v>99.117882919005609</v>
      </c>
      <c r="G26" s="22">
        <f t="shared" si="4"/>
        <v>98.786407766990308</v>
      </c>
      <c r="H26" s="22">
        <f t="shared" si="4"/>
        <v>98.116298116298111</v>
      </c>
    </row>
    <row r="27" spans="1:8" x14ac:dyDescent="0.25">
      <c r="A27" s="57" t="s">
        <v>28</v>
      </c>
      <c r="B27" s="4" t="s">
        <v>6</v>
      </c>
      <c r="C27" s="19">
        <v>1.7230000000000001</v>
      </c>
      <c r="D27" s="20">
        <v>1.645</v>
      </c>
      <c r="E27" s="20">
        <v>1.744</v>
      </c>
      <c r="F27" s="20">
        <v>1.74</v>
      </c>
      <c r="G27" s="20">
        <v>1.6970000000000001</v>
      </c>
      <c r="H27" s="20">
        <v>1.6859999999999999</v>
      </c>
    </row>
    <row r="28" spans="1:8" x14ac:dyDescent="0.25">
      <c r="A28" s="58" t="s">
        <v>23</v>
      </c>
      <c r="B28" s="4" t="s">
        <v>11</v>
      </c>
      <c r="C28" s="21">
        <v>99.7</v>
      </c>
      <c r="D28" s="22">
        <f>D27/C27*100</f>
        <v>95.473012188044109</v>
      </c>
      <c r="E28" s="22">
        <f t="shared" ref="E28:H28" si="5">E27/D27*100</f>
        <v>106.01823708206686</v>
      </c>
      <c r="F28" s="22">
        <f t="shared" si="5"/>
        <v>99.77064220183486</v>
      </c>
      <c r="G28" s="22">
        <f t="shared" si="5"/>
        <v>97.52873563218391</v>
      </c>
      <c r="H28" s="22">
        <f t="shared" si="5"/>
        <v>99.351797289334115</v>
      </c>
    </row>
    <row r="29" spans="1:8" x14ac:dyDescent="0.25">
      <c r="A29" s="57" t="s">
        <v>29</v>
      </c>
      <c r="B29" s="4" t="s">
        <v>6</v>
      </c>
      <c r="C29" s="19">
        <v>4.8609999999999998</v>
      </c>
      <c r="D29" s="20">
        <v>5.133</v>
      </c>
      <c r="E29" s="20">
        <v>5.2720000000000002</v>
      </c>
      <c r="F29" s="20">
        <v>5.27</v>
      </c>
      <c r="G29" s="20">
        <v>5.2709999999999999</v>
      </c>
      <c r="H29" s="20">
        <v>5.3</v>
      </c>
    </row>
    <row r="30" spans="1:8" x14ac:dyDescent="0.25">
      <c r="A30" s="58" t="s">
        <v>23</v>
      </c>
      <c r="B30" s="4" t="s">
        <v>11</v>
      </c>
      <c r="C30" s="21">
        <v>101.4</v>
      </c>
      <c r="D30" s="22">
        <f>D29/C29*100</f>
        <v>105.59555646986219</v>
      </c>
      <c r="E30" s="22">
        <f t="shared" ref="E30:H30" si="6">E29/D29*100</f>
        <v>102.70796804987337</v>
      </c>
      <c r="F30" s="22">
        <f t="shared" si="6"/>
        <v>99.962063732928669</v>
      </c>
      <c r="G30" s="22">
        <f t="shared" si="6"/>
        <v>100.01897533206832</v>
      </c>
      <c r="H30" s="22">
        <f t="shared" si="6"/>
        <v>100.55018023145512</v>
      </c>
    </row>
    <row r="31" spans="1:8" x14ac:dyDescent="0.25">
      <c r="A31" s="57" t="s">
        <v>30</v>
      </c>
      <c r="B31" s="4" t="s">
        <v>6</v>
      </c>
      <c r="C31" s="19">
        <v>3.4590000000000001</v>
      </c>
      <c r="D31" s="20">
        <v>3.7909999999999999</v>
      </c>
      <c r="E31" s="20">
        <v>3.55</v>
      </c>
      <c r="F31" s="20">
        <v>3.798</v>
      </c>
      <c r="G31" s="20">
        <v>3.8119999999999998</v>
      </c>
      <c r="H31" s="20">
        <v>3.7970000000000002</v>
      </c>
    </row>
    <row r="32" spans="1:8" x14ac:dyDescent="0.25">
      <c r="A32" s="58" t="s">
        <v>23</v>
      </c>
      <c r="B32" s="4" t="s">
        <v>11</v>
      </c>
      <c r="C32" s="21">
        <v>97.2</v>
      </c>
      <c r="D32" s="22">
        <f>D31/C31*100</f>
        <v>109.59814975426423</v>
      </c>
      <c r="E32" s="22">
        <f t="shared" ref="E32:H32" si="7">E31/D31*100</f>
        <v>93.642838301239777</v>
      </c>
      <c r="F32" s="22">
        <f t="shared" si="7"/>
        <v>106.98591549295774</v>
      </c>
      <c r="G32" s="22">
        <f t="shared" si="7"/>
        <v>100.36861506055818</v>
      </c>
      <c r="H32" s="22">
        <f t="shared" si="7"/>
        <v>99.606505771248692</v>
      </c>
    </row>
    <row r="33" spans="1:8" ht="31.5" x14ac:dyDescent="0.25">
      <c r="A33" s="56" t="s">
        <v>34</v>
      </c>
      <c r="B33" s="4" t="s">
        <v>8</v>
      </c>
      <c r="C33" s="8">
        <f>C37+C41+C45+C49</f>
        <v>31713.937000000002</v>
      </c>
      <c r="D33" s="9">
        <f>D37+D41+D45+D49</f>
        <v>38857.355000000003</v>
      </c>
      <c r="E33" s="9">
        <f t="shared" ref="E33:H33" si="8">E37+E41+E45+E49</f>
        <v>45268.880000000005</v>
      </c>
      <c r="F33" s="9">
        <f t="shared" si="8"/>
        <v>48726.82</v>
      </c>
      <c r="G33" s="9">
        <f t="shared" si="8"/>
        <v>53260.349999999991</v>
      </c>
      <c r="H33" s="9">
        <f t="shared" si="8"/>
        <v>59271.100000000006</v>
      </c>
    </row>
    <row r="34" spans="1:8" x14ac:dyDescent="0.25">
      <c r="A34" s="59" t="s">
        <v>23</v>
      </c>
      <c r="B34" s="4" t="s">
        <v>11</v>
      </c>
      <c r="C34" s="25">
        <v>159.30000000000001</v>
      </c>
      <c r="D34" s="22">
        <f>D33/C33*100</f>
        <v>122.52453865945436</v>
      </c>
      <c r="E34" s="26">
        <f t="shared" ref="E34:H34" si="9">E33/D33*100</f>
        <v>116.50015807818109</v>
      </c>
      <c r="F34" s="26">
        <f t="shared" si="9"/>
        <v>107.63866921381751</v>
      </c>
      <c r="G34" s="26">
        <f t="shared" si="9"/>
        <v>109.30397263765622</v>
      </c>
      <c r="H34" s="26">
        <f t="shared" si="9"/>
        <v>111.2855998880969</v>
      </c>
    </row>
    <row r="35" spans="1:8" ht="31.5" x14ac:dyDescent="0.25">
      <c r="A35" s="60" t="s">
        <v>35</v>
      </c>
      <c r="B35" s="4" t="s">
        <v>8</v>
      </c>
      <c r="C35" s="88">
        <f>C39+C43+C47+C51</f>
        <v>29172.357000000004</v>
      </c>
      <c r="D35" s="9">
        <f>D39+D43+D47+D51</f>
        <v>38557.800000000003</v>
      </c>
      <c r="E35" s="9">
        <f t="shared" ref="E35:H35" si="10">E39+E43+E47+E51</f>
        <v>43335.5</v>
      </c>
      <c r="F35" s="9">
        <f t="shared" si="10"/>
        <v>46696.36</v>
      </c>
      <c r="G35" s="9">
        <f t="shared" si="10"/>
        <v>51076.84</v>
      </c>
      <c r="H35" s="9">
        <f t="shared" si="10"/>
        <v>56829.80000000001</v>
      </c>
    </row>
    <row r="36" spans="1:8" x14ac:dyDescent="0.25">
      <c r="A36" s="59" t="s">
        <v>23</v>
      </c>
      <c r="B36" s="4" t="s">
        <v>11</v>
      </c>
      <c r="C36" s="25">
        <v>159.19999999999999</v>
      </c>
      <c r="D36" s="22">
        <f>D35/C35*100</f>
        <v>132.1723849738984</v>
      </c>
      <c r="E36" s="26">
        <f t="shared" ref="E36:H36" si="11">E35/D35*100</f>
        <v>112.39100778571391</v>
      </c>
      <c r="F36" s="26">
        <f t="shared" si="11"/>
        <v>107.75544299708091</v>
      </c>
      <c r="G36" s="26">
        <f t="shared" si="11"/>
        <v>109.38077400465474</v>
      </c>
      <c r="H36" s="26">
        <f t="shared" si="11"/>
        <v>111.26334362110111</v>
      </c>
    </row>
    <row r="37" spans="1:8" ht="18" customHeight="1" x14ac:dyDescent="0.25">
      <c r="A37" s="60" t="s">
        <v>32</v>
      </c>
      <c r="B37" s="4" t="s">
        <v>8</v>
      </c>
      <c r="C37" s="8">
        <v>12.1</v>
      </c>
      <c r="D37" s="9">
        <v>76.242999999999995</v>
      </c>
      <c r="E37" s="9">
        <v>119.6</v>
      </c>
      <c r="F37" s="9">
        <v>129</v>
      </c>
      <c r="G37" s="9">
        <v>140.41999999999999</v>
      </c>
      <c r="H37" s="9">
        <v>155.30000000000001</v>
      </c>
    </row>
    <row r="38" spans="1:8" x14ac:dyDescent="0.25">
      <c r="A38" s="59" t="s">
        <v>23</v>
      </c>
      <c r="B38" s="4" t="s">
        <v>11</v>
      </c>
      <c r="C38" s="25">
        <v>237.3</v>
      </c>
      <c r="D38" s="26">
        <f>D37/C37*100</f>
        <v>630.10743801652893</v>
      </c>
      <c r="E38" s="26">
        <f t="shared" ref="E38:H38" si="12">E37/D37*100</f>
        <v>156.86685990845061</v>
      </c>
      <c r="F38" s="26">
        <f t="shared" si="12"/>
        <v>107.85953177257525</v>
      </c>
      <c r="G38" s="26">
        <f t="shared" si="12"/>
        <v>108.85271317829456</v>
      </c>
      <c r="H38" s="26">
        <f t="shared" si="12"/>
        <v>110.5967810853155</v>
      </c>
    </row>
    <row r="39" spans="1:8" ht="31.5" x14ac:dyDescent="0.25">
      <c r="A39" s="60" t="s">
        <v>35</v>
      </c>
      <c r="B39" s="4" t="s">
        <v>8</v>
      </c>
      <c r="C39" s="8">
        <v>8.4</v>
      </c>
      <c r="D39" s="9">
        <v>31.5</v>
      </c>
      <c r="E39" s="9">
        <v>72.5</v>
      </c>
      <c r="F39" s="9">
        <v>79.22</v>
      </c>
      <c r="G39" s="89">
        <v>87.42</v>
      </c>
      <c r="H39" s="9">
        <v>98.3</v>
      </c>
    </row>
    <row r="40" spans="1:8" x14ac:dyDescent="0.25">
      <c r="A40" s="59" t="s">
        <v>23</v>
      </c>
      <c r="B40" s="4" t="s">
        <v>11</v>
      </c>
      <c r="C40" s="25">
        <v>240</v>
      </c>
      <c r="D40" s="26">
        <f>D39/C39*100</f>
        <v>375</v>
      </c>
      <c r="E40" s="26">
        <f t="shared" ref="E40:H40" si="13">E39/D39*100</f>
        <v>230.15873015873015</v>
      </c>
      <c r="F40" s="26">
        <f t="shared" si="13"/>
        <v>109.26896551724137</v>
      </c>
      <c r="G40" s="26">
        <f t="shared" si="13"/>
        <v>110.35092148447363</v>
      </c>
      <c r="H40" s="26">
        <f t="shared" si="13"/>
        <v>112.44566460764128</v>
      </c>
    </row>
    <row r="41" spans="1:8" ht="16.5" customHeight="1" x14ac:dyDescent="0.25">
      <c r="A41" s="60" t="s">
        <v>33</v>
      </c>
      <c r="B41" s="4" t="s">
        <v>8</v>
      </c>
      <c r="C41" s="8">
        <v>31365</v>
      </c>
      <c r="D41" s="9">
        <v>38278.400000000001</v>
      </c>
      <c r="E41" s="9">
        <v>44543.3</v>
      </c>
      <c r="F41" s="9">
        <v>47956.1</v>
      </c>
      <c r="G41" s="9">
        <v>52433.02</v>
      </c>
      <c r="H41" s="9">
        <v>58375.9</v>
      </c>
    </row>
    <row r="42" spans="1:8" x14ac:dyDescent="0.25">
      <c r="A42" s="59" t="s">
        <v>23</v>
      </c>
      <c r="B42" s="4" t="s">
        <v>11</v>
      </c>
      <c r="C42" s="25">
        <v>160</v>
      </c>
      <c r="D42" s="26">
        <f>D41/C41*100</f>
        <v>122.04176630001595</v>
      </c>
      <c r="E42" s="26">
        <f t="shared" ref="E42:H42" si="14">E41/D41*100</f>
        <v>116.36667154322021</v>
      </c>
      <c r="F42" s="26">
        <f t="shared" si="14"/>
        <v>107.66175833402554</v>
      </c>
      <c r="G42" s="26">
        <f t="shared" si="14"/>
        <v>109.3354547179608</v>
      </c>
      <c r="H42" s="26">
        <f t="shared" si="14"/>
        <v>111.33423174938237</v>
      </c>
    </row>
    <row r="43" spans="1:8" ht="31.5" x14ac:dyDescent="0.25">
      <c r="A43" s="60" t="s">
        <v>35</v>
      </c>
      <c r="B43" s="4" t="s">
        <v>8</v>
      </c>
      <c r="C43" s="8">
        <v>28828.12</v>
      </c>
      <c r="D43" s="9">
        <v>38028.1</v>
      </c>
      <c r="E43" s="9">
        <v>42662.3</v>
      </c>
      <c r="F43" s="9">
        <v>45980.92</v>
      </c>
      <c r="G43" s="89">
        <v>50308.42</v>
      </c>
      <c r="H43" s="9">
        <v>55997.8</v>
      </c>
    </row>
    <row r="44" spans="1:8" x14ac:dyDescent="0.25">
      <c r="A44" s="59" t="s">
        <v>23</v>
      </c>
      <c r="B44" s="4" t="s">
        <v>11</v>
      </c>
      <c r="C44" s="25">
        <v>160</v>
      </c>
      <c r="D44" s="26">
        <f>D43/C43*100</f>
        <v>131.91321529118096</v>
      </c>
      <c r="E44" s="26">
        <f t="shared" ref="E44:H44" si="15">E43/D43*100</f>
        <v>112.18625174541985</v>
      </c>
      <c r="F44" s="26">
        <f t="shared" si="15"/>
        <v>107.77881173776377</v>
      </c>
      <c r="G44" s="26">
        <f t="shared" si="15"/>
        <v>109.41151242732856</v>
      </c>
      <c r="H44" s="26">
        <f t="shared" si="15"/>
        <v>111.30900155480931</v>
      </c>
    </row>
    <row r="45" spans="1:8" ht="33" customHeight="1" x14ac:dyDescent="0.25">
      <c r="A45" s="60" t="s">
        <v>120</v>
      </c>
      <c r="B45" s="4" t="s">
        <v>8</v>
      </c>
      <c r="C45" s="8">
        <v>139.18600000000001</v>
      </c>
      <c r="D45" s="9">
        <v>164.642</v>
      </c>
      <c r="E45" s="9">
        <v>238.3</v>
      </c>
      <c r="F45" s="9">
        <v>253.8</v>
      </c>
      <c r="G45" s="9">
        <v>275.10000000000002</v>
      </c>
      <c r="H45" s="9">
        <v>300.3</v>
      </c>
    </row>
    <row r="46" spans="1:8" x14ac:dyDescent="0.25">
      <c r="A46" s="59" t="s">
        <v>23</v>
      </c>
      <c r="B46" s="4" t="s">
        <v>11</v>
      </c>
      <c r="C46" s="25">
        <v>110.4</v>
      </c>
      <c r="D46" s="26">
        <f>D45/C45*100</f>
        <v>118.28919575244636</v>
      </c>
      <c r="E46" s="26">
        <f t="shared" ref="E46:H46" si="16">E45/D45*100</f>
        <v>144.7382806331313</v>
      </c>
      <c r="F46" s="26">
        <f t="shared" si="16"/>
        <v>106.50440621065884</v>
      </c>
      <c r="G46" s="26">
        <f t="shared" si="16"/>
        <v>108.39243498817967</v>
      </c>
      <c r="H46" s="26">
        <f t="shared" si="16"/>
        <v>109.16030534351144</v>
      </c>
    </row>
    <row r="47" spans="1:8" ht="31.5" x14ac:dyDescent="0.25">
      <c r="A47" s="60" t="s">
        <v>35</v>
      </c>
      <c r="B47" s="4" t="s">
        <v>8</v>
      </c>
      <c r="C47" s="8">
        <v>138.18600000000001</v>
      </c>
      <c r="D47" s="9">
        <v>160.80000000000001</v>
      </c>
      <c r="E47" s="9">
        <v>234.1</v>
      </c>
      <c r="F47" s="9">
        <v>249.42</v>
      </c>
      <c r="G47" s="9">
        <v>270.39999999999998</v>
      </c>
      <c r="H47" s="9">
        <v>295.3</v>
      </c>
    </row>
    <row r="48" spans="1:8" x14ac:dyDescent="0.25">
      <c r="A48" s="59" t="s">
        <v>23</v>
      </c>
      <c r="B48" s="4" t="s">
        <v>11</v>
      </c>
      <c r="C48" s="25">
        <v>110.4</v>
      </c>
      <c r="D48" s="26">
        <f>D47/C47*100</f>
        <v>116.36489948330511</v>
      </c>
      <c r="E48" s="26">
        <f t="shared" ref="E48:H48" si="17">E47/D47*100</f>
        <v>145.58457711442784</v>
      </c>
      <c r="F48" s="26">
        <f t="shared" si="17"/>
        <v>106.54421187526697</v>
      </c>
      <c r="G48" s="26">
        <f t="shared" si="17"/>
        <v>108.41151471413679</v>
      </c>
      <c r="H48" s="26">
        <f t="shared" si="17"/>
        <v>109.20857988165682</v>
      </c>
    </row>
    <row r="49" spans="1:8" ht="33" customHeight="1" x14ac:dyDescent="0.25">
      <c r="A49" s="60" t="s">
        <v>121</v>
      </c>
      <c r="B49" s="4" t="s">
        <v>8</v>
      </c>
      <c r="C49" s="8">
        <v>197.65100000000001</v>
      </c>
      <c r="D49" s="9">
        <v>338.07</v>
      </c>
      <c r="E49" s="9">
        <v>367.68</v>
      </c>
      <c r="F49" s="9">
        <v>387.92</v>
      </c>
      <c r="G49" s="9">
        <v>411.81</v>
      </c>
      <c r="H49" s="9">
        <v>439.6</v>
      </c>
    </row>
    <row r="50" spans="1:8" x14ac:dyDescent="0.25">
      <c r="A50" s="59" t="s">
        <v>23</v>
      </c>
      <c r="B50" s="4" t="s">
        <v>11</v>
      </c>
      <c r="C50" s="25">
        <v>111.2</v>
      </c>
      <c r="D50" s="26">
        <f>D49/C49*100</f>
        <v>171.04391073154196</v>
      </c>
      <c r="E50" s="26">
        <f t="shared" ref="E50" si="18">E49/D49*100</f>
        <v>108.75854113053509</v>
      </c>
      <c r="F50" s="26">
        <f t="shared" ref="F50" si="19">F49/E49*100</f>
        <v>105.5047867711053</v>
      </c>
      <c r="G50" s="26">
        <f t="shared" ref="G50" si="20">G49/F49*100</f>
        <v>106.15848628583213</v>
      </c>
      <c r="H50" s="26">
        <f t="shared" ref="H50" si="21">H49/G49*100</f>
        <v>106.74825769165392</v>
      </c>
    </row>
    <row r="51" spans="1:8" ht="31.5" x14ac:dyDescent="0.25">
      <c r="A51" s="60" t="s">
        <v>35</v>
      </c>
      <c r="B51" s="4" t="s">
        <v>8</v>
      </c>
      <c r="C51" s="8">
        <v>197.65100000000001</v>
      </c>
      <c r="D51" s="9">
        <v>337.4</v>
      </c>
      <c r="E51" s="9">
        <v>366.6</v>
      </c>
      <c r="F51" s="9">
        <v>386.8</v>
      </c>
      <c r="G51" s="9">
        <v>410.6</v>
      </c>
      <c r="H51" s="9">
        <v>438.4</v>
      </c>
    </row>
    <row r="52" spans="1:8" x14ac:dyDescent="0.25">
      <c r="A52" s="59" t="s">
        <v>23</v>
      </c>
      <c r="B52" s="4" t="s">
        <v>11</v>
      </c>
      <c r="C52" s="25">
        <v>111.2</v>
      </c>
      <c r="D52" s="26">
        <f>D51/C51*100</f>
        <v>170.70492939575311</v>
      </c>
      <c r="E52" s="26">
        <f t="shared" ref="E52" si="22">E51/D51*100</f>
        <v>108.6544161232958</v>
      </c>
      <c r="F52" s="26">
        <f t="shared" ref="F52" si="23">F51/E51*100</f>
        <v>105.51009274413529</v>
      </c>
      <c r="G52" s="26">
        <f t="shared" ref="G52" si="24">G51/F51*100</f>
        <v>106.15305067218202</v>
      </c>
      <c r="H52" s="26">
        <f t="shared" ref="H52" si="25">H51/G51*100</f>
        <v>106.77057963955185</v>
      </c>
    </row>
    <row r="53" spans="1:8" ht="31.5" x14ac:dyDescent="0.25">
      <c r="A53" s="56" t="s">
        <v>31</v>
      </c>
      <c r="B53" s="4" t="s">
        <v>8</v>
      </c>
      <c r="C53" s="8">
        <f>C57+C59</f>
        <v>7354.6</v>
      </c>
      <c r="D53" s="8">
        <f t="shared" ref="D53:H53" si="26">D57+D59</f>
        <v>9536</v>
      </c>
      <c r="E53" s="8">
        <f t="shared" si="26"/>
        <v>9615.5</v>
      </c>
      <c r="F53" s="8">
        <f t="shared" si="26"/>
        <v>10618.1</v>
      </c>
      <c r="G53" s="8">
        <f t="shared" si="26"/>
        <v>11085.7</v>
      </c>
      <c r="H53" s="8">
        <f t="shared" si="26"/>
        <v>11545.6</v>
      </c>
    </row>
    <row r="54" spans="1:8" ht="30" x14ac:dyDescent="0.25">
      <c r="A54" s="61" t="s">
        <v>23</v>
      </c>
      <c r="B54" s="5" t="s">
        <v>111</v>
      </c>
      <c r="C54" s="27">
        <v>97.6</v>
      </c>
      <c r="D54" s="26">
        <v>115.3</v>
      </c>
      <c r="E54" s="26">
        <v>97</v>
      </c>
      <c r="F54" s="26">
        <v>104.1</v>
      </c>
      <c r="G54" s="26">
        <v>101.2</v>
      </c>
      <c r="H54" s="26">
        <v>101</v>
      </c>
    </row>
    <row r="55" spans="1:8" ht="31.5" x14ac:dyDescent="0.25">
      <c r="A55" s="62" t="s">
        <v>35</v>
      </c>
      <c r="B55" s="5" t="s">
        <v>8</v>
      </c>
      <c r="C55" s="10">
        <v>3928.9</v>
      </c>
      <c r="D55" s="9">
        <v>6029.2</v>
      </c>
      <c r="E55" s="9">
        <v>5869.1</v>
      </c>
      <c r="F55" s="9">
        <v>6633.7</v>
      </c>
      <c r="G55" s="9">
        <v>6928.3</v>
      </c>
      <c r="H55" s="9">
        <v>7214.6</v>
      </c>
    </row>
    <row r="56" spans="1:8" x14ac:dyDescent="0.25">
      <c r="A56" s="61" t="s">
        <v>23</v>
      </c>
      <c r="B56" s="5" t="s">
        <v>11</v>
      </c>
      <c r="C56" s="27">
        <v>113.3</v>
      </c>
      <c r="D56" s="26">
        <f>D55/C55*100</f>
        <v>153.45771080964136</v>
      </c>
      <c r="E56" s="26">
        <f t="shared" ref="E56:H56" si="27">E55/D55*100</f>
        <v>97.344589663636967</v>
      </c>
      <c r="F56" s="26">
        <f t="shared" si="27"/>
        <v>113.02755107256648</v>
      </c>
      <c r="G56" s="26">
        <f t="shared" si="27"/>
        <v>104.44096054991935</v>
      </c>
      <c r="H56" s="26">
        <f t="shared" si="27"/>
        <v>104.13232683342235</v>
      </c>
    </row>
    <row r="57" spans="1:8" x14ac:dyDescent="0.25">
      <c r="A57" s="60" t="s">
        <v>42</v>
      </c>
      <c r="B57" s="4" t="s">
        <v>8</v>
      </c>
      <c r="C57" s="8">
        <v>992.5</v>
      </c>
      <c r="D57" s="9">
        <v>1119.0999999999999</v>
      </c>
      <c r="E57" s="9">
        <v>1159.5</v>
      </c>
      <c r="F57" s="9">
        <v>1207.0999999999999</v>
      </c>
      <c r="G57" s="9">
        <v>1295.5999999999999</v>
      </c>
      <c r="H57" s="9">
        <v>1361</v>
      </c>
    </row>
    <row r="58" spans="1:8" x14ac:dyDescent="0.25">
      <c r="A58" s="59" t="s">
        <v>23</v>
      </c>
      <c r="B58" s="4"/>
      <c r="C58" s="25">
        <v>109.7</v>
      </c>
      <c r="D58" s="26">
        <f>D57/C57*100</f>
        <v>112.75566750629721</v>
      </c>
      <c r="E58" s="26">
        <f t="shared" ref="E58:H58" si="28">E57/D57*100</f>
        <v>103.61004378518453</v>
      </c>
      <c r="F58" s="26">
        <f t="shared" si="28"/>
        <v>104.10521776627857</v>
      </c>
      <c r="G58" s="26">
        <f t="shared" si="28"/>
        <v>107.3316212409908</v>
      </c>
      <c r="H58" s="26">
        <f t="shared" si="28"/>
        <v>105.04785427601114</v>
      </c>
    </row>
    <row r="59" spans="1:8" x14ac:dyDescent="0.25">
      <c r="A59" s="60" t="s">
        <v>43</v>
      </c>
      <c r="B59" s="4" t="s">
        <v>8</v>
      </c>
      <c r="C59" s="8">
        <v>6362.1</v>
      </c>
      <c r="D59" s="9">
        <v>8416.9</v>
      </c>
      <c r="E59" s="9">
        <v>8456</v>
      </c>
      <c r="F59" s="9">
        <v>9411</v>
      </c>
      <c r="G59" s="9">
        <v>9790.1</v>
      </c>
      <c r="H59" s="9">
        <v>10184.6</v>
      </c>
    </row>
    <row r="60" spans="1:8" x14ac:dyDescent="0.25">
      <c r="A60" s="59" t="s">
        <v>23</v>
      </c>
      <c r="B60" s="4" t="s">
        <v>11</v>
      </c>
      <c r="C60" s="25">
        <v>122.9</v>
      </c>
      <c r="D60" s="26">
        <f>D59/C59*100</f>
        <v>132.29751182785557</v>
      </c>
      <c r="E60" s="26">
        <f t="shared" ref="E60:H60" si="29">E59/D59*100</f>
        <v>100.46454157706519</v>
      </c>
      <c r="F60" s="26">
        <f t="shared" si="29"/>
        <v>111.2937559129612</v>
      </c>
      <c r="G60" s="26">
        <f t="shared" si="29"/>
        <v>104.02826479651472</v>
      </c>
      <c r="H60" s="26">
        <f t="shared" si="29"/>
        <v>104.02958090315728</v>
      </c>
    </row>
    <row r="61" spans="1:8" x14ac:dyDescent="0.25">
      <c r="A61" s="56" t="s">
        <v>36</v>
      </c>
      <c r="B61" s="4" t="s">
        <v>8</v>
      </c>
      <c r="C61" s="8">
        <v>28025</v>
      </c>
      <c r="D61" s="9">
        <v>31166.6</v>
      </c>
      <c r="E61" s="9">
        <v>31422.1</v>
      </c>
      <c r="F61" s="9">
        <v>33372</v>
      </c>
      <c r="G61" s="9">
        <v>35044</v>
      </c>
      <c r="H61" s="9">
        <v>36918.5</v>
      </c>
    </row>
    <row r="62" spans="1:8" x14ac:dyDescent="0.25">
      <c r="A62" s="59" t="s">
        <v>23</v>
      </c>
      <c r="B62" s="4" t="s">
        <v>11</v>
      </c>
      <c r="C62" s="28">
        <v>134.80000000000001</v>
      </c>
      <c r="D62" s="28">
        <f>D61/C61*100</f>
        <v>111.2099910793934</v>
      </c>
      <c r="E62" s="28">
        <f t="shared" ref="E62:H62" si="30">E61/D61*100</f>
        <v>100.81978784981358</v>
      </c>
      <c r="F62" s="28">
        <f t="shared" si="30"/>
        <v>106.20550504262924</v>
      </c>
      <c r="G62" s="28">
        <f t="shared" si="30"/>
        <v>105.01018818170922</v>
      </c>
      <c r="H62" s="28">
        <f t="shared" si="30"/>
        <v>105.34898984134232</v>
      </c>
    </row>
    <row r="63" spans="1:8" ht="31.5" x14ac:dyDescent="0.25">
      <c r="A63" s="60" t="s">
        <v>35</v>
      </c>
      <c r="B63" s="4" t="s">
        <v>8</v>
      </c>
      <c r="C63" s="15">
        <v>25396.3</v>
      </c>
      <c r="D63" s="30">
        <v>29380.7</v>
      </c>
      <c r="E63" s="30">
        <v>29470.1</v>
      </c>
      <c r="F63" s="30">
        <v>31232.6</v>
      </c>
      <c r="G63" s="30">
        <v>32670.1</v>
      </c>
      <c r="H63" s="30">
        <v>34254.6</v>
      </c>
    </row>
    <row r="64" spans="1:8" x14ac:dyDescent="0.25">
      <c r="A64" s="61" t="s">
        <v>23</v>
      </c>
      <c r="B64" s="5" t="s">
        <v>11</v>
      </c>
      <c r="C64" s="29">
        <v>128.30000000000001</v>
      </c>
      <c r="D64" s="76">
        <f>D63/C63*100</f>
        <v>115.68889956410975</v>
      </c>
      <c r="E64" s="76">
        <f t="shared" ref="E64:H64" si="31">E63/D63*100</f>
        <v>100.30428138199565</v>
      </c>
      <c r="F64" s="76">
        <f t="shared" si="31"/>
        <v>105.98063800258568</v>
      </c>
      <c r="G64" s="76">
        <f t="shared" si="31"/>
        <v>104.60256270691521</v>
      </c>
      <c r="H64" s="76">
        <f t="shared" si="31"/>
        <v>104.85000045913542</v>
      </c>
    </row>
    <row r="65" spans="1:8" x14ac:dyDescent="0.25">
      <c r="A65" s="56" t="s">
        <v>37</v>
      </c>
      <c r="B65" s="4" t="s">
        <v>8</v>
      </c>
      <c r="C65" s="8">
        <v>2654.9</v>
      </c>
      <c r="D65" s="8">
        <v>29881.9</v>
      </c>
      <c r="E65" s="8">
        <v>44173.4</v>
      </c>
      <c r="F65" s="8">
        <v>47972.4</v>
      </c>
      <c r="G65" s="8">
        <v>55276.9</v>
      </c>
      <c r="H65" s="8">
        <v>68680.5</v>
      </c>
    </row>
    <row r="66" spans="1:8" x14ac:dyDescent="0.25">
      <c r="A66" s="59" t="s">
        <v>23</v>
      </c>
      <c r="B66" s="5" t="s">
        <v>11</v>
      </c>
      <c r="C66" s="40">
        <v>440.2</v>
      </c>
      <c r="D66" s="41">
        <f>D65/C65*100</f>
        <v>1125.5376850352179</v>
      </c>
      <c r="E66" s="41">
        <f t="shared" ref="E66:H66" si="32">E65/D65*100</f>
        <v>147.82661075768274</v>
      </c>
      <c r="F66" s="41">
        <f t="shared" si="32"/>
        <v>108.60019830938981</v>
      </c>
      <c r="G66" s="41">
        <f t="shared" si="32"/>
        <v>115.22646354987451</v>
      </c>
      <c r="H66" s="41">
        <f t="shared" si="32"/>
        <v>124.24810363822863</v>
      </c>
    </row>
    <row r="67" spans="1:8" ht="31.5" x14ac:dyDescent="0.25">
      <c r="A67" s="60" t="s">
        <v>35</v>
      </c>
      <c r="B67" s="5" t="s">
        <v>8</v>
      </c>
      <c r="C67" s="72">
        <v>0.4</v>
      </c>
      <c r="D67" s="68">
        <v>0.3</v>
      </c>
      <c r="E67" s="68">
        <v>0.3</v>
      </c>
      <c r="F67" s="68">
        <v>0.4</v>
      </c>
      <c r="G67" s="68">
        <v>0.5</v>
      </c>
      <c r="H67" s="68">
        <v>0.6</v>
      </c>
    </row>
    <row r="68" spans="1:8" ht="30" x14ac:dyDescent="0.25">
      <c r="A68" s="59" t="s">
        <v>23</v>
      </c>
      <c r="B68" s="5" t="s">
        <v>111</v>
      </c>
      <c r="C68" s="40">
        <v>122.1</v>
      </c>
      <c r="D68" s="41">
        <v>84.5</v>
      </c>
      <c r="E68" s="41">
        <v>105.6</v>
      </c>
      <c r="F68" s="41">
        <v>110.5</v>
      </c>
      <c r="G68" s="41">
        <v>114.3</v>
      </c>
      <c r="H68" s="41">
        <v>119.3</v>
      </c>
    </row>
    <row r="69" spans="1:8" ht="42.75" customHeight="1" x14ac:dyDescent="0.25">
      <c r="A69" s="63" t="s">
        <v>38</v>
      </c>
      <c r="B69" s="5" t="s">
        <v>10</v>
      </c>
      <c r="C69" s="72">
        <v>55.58</v>
      </c>
      <c r="D69" s="42">
        <v>56.84</v>
      </c>
      <c r="E69" s="42">
        <v>57</v>
      </c>
      <c r="F69" s="42">
        <v>57</v>
      </c>
      <c r="G69" s="42">
        <v>57</v>
      </c>
      <c r="H69" s="42">
        <v>57</v>
      </c>
    </row>
    <row r="70" spans="1:8" x14ac:dyDescent="0.25">
      <c r="A70" s="61" t="s">
        <v>23</v>
      </c>
      <c r="B70" s="5" t="s">
        <v>11</v>
      </c>
      <c r="C70" s="40">
        <v>70.400000000000006</v>
      </c>
      <c r="D70" s="41">
        <f>D69/C69*100</f>
        <v>102.26700251889169</v>
      </c>
      <c r="E70" s="41">
        <f t="shared" ref="E70:H70" si="33">E69/D69*100</f>
        <v>100.28149190710766</v>
      </c>
      <c r="F70" s="41">
        <f t="shared" si="33"/>
        <v>100</v>
      </c>
      <c r="G70" s="41">
        <f t="shared" si="33"/>
        <v>100</v>
      </c>
      <c r="H70" s="41">
        <f t="shared" si="33"/>
        <v>100</v>
      </c>
    </row>
    <row r="71" spans="1:8" x14ac:dyDescent="0.25">
      <c r="A71" s="56" t="s">
        <v>39</v>
      </c>
      <c r="B71" s="4"/>
      <c r="C71" s="17"/>
      <c r="D71" s="17"/>
      <c r="E71" s="17"/>
      <c r="F71" s="17"/>
      <c r="G71" s="17"/>
      <c r="H71" s="17"/>
    </row>
    <row r="72" spans="1:8" ht="31.5" x14ac:dyDescent="0.25">
      <c r="A72" s="62" t="s">
        <v>40</v>
      </c>
      <c r="B72" s="6" t="s">
        <v>8</v>
      </c>
      <c r="C72" s="13">
        <v>14805.1</v>
      </c>
      <c r="D72" s="13">
        <v>16405.099999999999</v>
      </c>
      <c r="E72" s="13">
        <v>17624</v>
      </c>
      <c r="F72" s="13">
        <v>19135.5</v>
      </c>
      <c r="G72" s="13">
        <v>20836.5</v>
      </c>
      <c r="H72" s="13">
        <v>22753.9</v>
      </c>
    </row>
    <row r="73" spans="1:8" ht="30" x14ac:dyDescent="0.25">
      <c r="A73" s="61" t="s">
        <v>23</v>
      </c>
      <c r="B73" s="6" t="s">
        <v>111</v>
      </c>
      <c r="C73" s="31">
        <v>99.1</v>
      </c>
      <c r="D73" s="31">
        <v>103.3</v>
      </c>
      <c r="E73" s="31">
        <v>104.2</v>
      </c>
      <c r="F73" s="31">
        <v>104.3</v>
      </c>
      <c r="G73" s="31">
        <v>104.5</v>
      </c>
      <c r="H73" s="31">
        <v>104.6</v>
      </c>
    </row>
    <row r="74" spans="1:8" ht="31.5" x14ac:dyDescent="0.25">
      <c r="A74" s="62" t="s">
        <v>35</v>
      </c>
      <c r="B74" s="6" t="s">
        <v>8</v>
      </c>
      <c r="C74" s="13">
        <v>6544.5</v>
      </c>
      <c r="D74" s="13">
        <v>7461.2</v>
      </c>
      <c r="E74" s="13">
        <v>8138.7</v>
      </c>
      <c r="F74" s="13">
        <v>8980.7000000000007</v>
      </c>
      <c r="G74" s="13">
        <v>9928.7000000000007</v>
      </c>
      <c r="H74" s="13">
        <v>11018.6</v>
      </c>
    </row>
    <row r="75" spans="1:8" ht="30" x14ac:dyDescent="0.25">
      <c r="A75" s="61" t="s">
        <v>23</v>
      </c>
      <c r="B75" s="6" t="s">
        <v>111</v>
      </c>
      <c r="C75" s="31">
        <v>109.8</v>
      </c>
      <c r="D75" s="31">
        <v>105.6</v>
      </c>
      <c r="E75" s="31">
        <v>105.8</v>
      </c>
      <c r="F75" s="31">
        <v>106</v>
      </c>
      <c r="G75" s="31">
        <v>106.1</v>
      </c>
      <c r="H75" s="31">
        <v>106.3</v>
      </c>
    </row>
    <row r="76" spans="1:8" ht="31.5" x14ac:dyDescent="0.25">
      <c r="A76" s="60" t="s">
        <v>41</v>
      </c>
      <c r="B76" s="4" t="s">
        <v>7</v>
      </c>
      <c r="C76" s="13">
        <v>752.2</v>
      </c>
      <c r="D76" s="13">
        <v>805.2</v>
      </c>
      <c r="E76" s="13">
        <v>818.1</v>
      </c>
      <c r="F76" s="13">
        <v>869.6</v>
      </c>
      <c r="G76" s="13">
        <v>922.5</v>
      </c>
      <c r="H76" s="13">
        <v>984.4</v>
      </c>
    </row>
    <row r="77" spans="1:8" ht="30" x14ac:dyDescent="0.25">
      <c r="A77" s="59" t="s">
        <v>23</v>
      </c>
      <c r="B77" s="4" t="s">
        <v>111</v>
      </c>
      <c r="C77" s="31">
        <v>100.2</v>
      </c>
      <c r="D77" s="31">
        <v>100.8</v>
      </c>
      <c r="E77" s="31">
        <v>101</v>
      </c>
      <c r="F77" s="31">
        <v>102.1</v>
      </c>
      <c r="G77" s="31">
        <v>102.5</v>
      </c>
      <c r="H77" s="31">
        <v>103</v>
      </c>
    </row>
    <row r="78" spans="1:8" ht="31.5" x14ac:dyDescent="0.25">
      <c r="A78" s="60" t="s">
        <v>35</v>
      </c>
      <c r="B78" s="4" t="s">
        <v>8</v>
      </c>
      <c r="C78" s="13">
        <v>70</v>
      </c>
      <c r="D78" s="13">
        <v>89.5</v>
      </c>
      <c r="E78" s="13">
        <v>90.8</v>
      </c>
      <c r="F78" s="13">
        <v>95.9</v>
      </c>
      <c r="G78" s="13">
        <v>101.2</v>
      </c>
      <c r="H78" s="13">
        <v>108.2</v>
      </c>
    </row>
    <row r="79" spans="1:8" ht="30" x14ac:dyDescent="0.25">
      <c r="A79" s="59" t="s">
        <v>23</v>
      </c>
      <c r="B79" s="4" t="s">
        <v>111</v>
      </c>
      <c r="C79" s="31">
        <v>119</v>
      </c>
      <c r="D79" s="31">
        <v>113.6</v>
      </c>
      <c r="E79" s="31">
        <v>100.8</v>
      </c>
      <c r="F79" s="31">
        <v>101.5</v>
      </c>
      <c r="G79" s="31">
        <v>102</v>
      </c>
      <c r="H79" s="31">
        <v>103.2</v>
      </c>
    </row>
    <row r="80" spans="1:8" x14ac:dyDescent="0.25">
      <c r="A80" s="60" t="s">
        <v>44</v>
      </c>
      <c r="B80" s="4" t="s">
        <v>8</v>
      </c>
      <c r="C80" s="13">
        <v>4120</v>
      </c>
      <c r="D80" s="13">
        <v>4694.8999999999996</v>
      </c>
      <c r="E80" s="13">
        <v>4953.1000000000004</v>
      </c>
      <c r="F80" s="13">
        <v>5255.2</v>
      </c>
      <c r="G80" s="13">
        <v>5612.6</v>
      </c>
      <c r="H80" s="13">
        <v>6016.7</v>
      </c>
    </row>
    <row r="81" spans="1:8" x14ac:dyDescent="0.25">
      <c r="A81" s="64" t="s">
        <v>23</v>
      </c>
      <c r="B81" s="4" t="s">
        <v>11</v>
      </c>
      <c r="C81" s="31">
        <v>96.8</v>
      </c>
      <c r="D81" s="31">
        <f>D80/C80*100</f>
        <v>113.95388349514562</v>
      </c>
      <c r="E81" s="31">
        <f t="shared" ref="E81:H81" si="34">E80/D80*100</f>
        <v>105.49958465569023</v>
      </c>
      <c r="F81" s="31">
        <f t="shared" si="34"/>
        <v>106.09921059538469</v>
      </c>
      <c r="G81" s="31">
        <f t="shared" si="34"/>
        <v>106.80088293499772</v>
      </c>
      <c r="H81" s="31">
        <f t="shared" si="34"/>
        <v>107.19987171720771</v>
      </c>
    </row>
    <row r="82" spans="1:8" x14ac:dyDescent="0.25">
      <c r="A82" s="56" t="s">
        <v>51</v>
      </c>
      <c r="B82" s="4"/>
      <c r="C82" s="8"/>
      <c r="D82" s="9"/>
      <c r="E82" s="9"/>
      <c r="F82" s="9"/>
      <c r="G82" s="9"/>
      <c r="H82" s="9"/>
    </row>
    <row r="83" spans="1:8" ht="31.5" x14ac:dyDescent="0.25">
      <c r="A83" s="60" t="s">
        <v>45</v>
      </c>
      <c r="B83" s="4" t="s">
        <v>8</v>
      </c>
      <c r="C83" s="49">
        <v>427.20399999999995</v>
      </c>
      <c r="D83" s="49">
        <v>570.5</v>
      </c>
      <c r="E83" s="49">
        <v>596.1</v>
      </c>
      <c r="F83" s="49">
        <v>627.6</v>
      </c>
      <c r="G83" s="49">
        <v>660.7</v>
      </c>
      <c r="H83" s="49">
        <v>695.5</v>
      </c>
    </row>
    <row r="84" spans="1:8" ht="30" x14ac:dyDescent="0.25">
      <c r="A84" s="59" t="s">
        <v>23</v>
      </c>
      <c r="B84" s="4" t="s">
        <v>111</v>
      </c>
      <c r="C84" s="28">
        <v>96.2</v>
      </c>
      <c r="D84" s="28">
        <v>130.80000000000001</v>
      </c>
      <c r="E84" s="28">
        <v>100</v>
      </c>
      <c r="F84" s="28">
        <v>100.6</v>
      </c>
      <c r="G84" s="28">
        <v>100.6</v>
      </c>
      <c r="H84" s="28">
        <v>100.6</v>
      </c>
    </row>
    <row r="85" spans="1:8" ht="31.5" x14ac:dyDescent="0.25">
      <c r="A85" s="60" t="s">
        <v>112</v>
      </c>
      <c r="B85" s="4" t="s">
        <v>8</v>
      </c>
      <c r="C85" s="49">
        <v>296.60000000000002</v>
      </c>
      <c r="D85" s="49">
        <v>437.8</v>
      </c>
      <c r="E85" s="49">
        <v>457.5</v>
      </c>
      <c r="F85" s="49">
        <v>482.2</v>
      </c>
      <c r="G85" s="49">
        <v>508.3</v>
      </c>
      <c r="H85" s="49">
        <v>535.79999999999995</v>
      </c>
    </row>
    <row r="86" spans="1:8" ht="30" x14ac:dyDescent="0.25">
      <c r="A86" s="59" t="s">
        <v>23</v>
      </c>
      <c r="B86" s="4" t="s">
        <v>111</v>
      </c>
      <c r="C86" s="28">
        <v>93.2</v>
      </c>
      <c r="D86" s="28">
        <v>144.4</v>
      </c>
      <c r="E86" s="28">
        <v>100</v>
      </c>
      <c r="F86" s="28">
        <v>100.8</v>
      </c>
      <c r="G86" s="28">
        <v>100.8</v>
      </c>
      <c r="H86" s="28">
        <v>100.8</v>
      </c>
    </row>
    <row r="87" spans="1:8" x14ac:dyDescent="0.25">
      <c r="A87" s="60" t="s">
        <v>46</v>
      </c>
      <c r="B87" s="4" t="s">
        <v>47</v>
      </c>
      <c r="C87" s="48">
        <v>964.43000000000006</v>
      </c>
      <c r="D87" s="48">
        <v>990.7</v>
      </c>
      <c r="E87" s="48">
        <v>990.7</v>
      </c>
      <c r="F87" s="48">
        <v>996.1</v>
      </c>
      <c r="G87" s="48">
        <v>1001.8</v>
      </c>
      <c r="H87" s="48">
        <v>1007.5</v>
      </c>
    </row>
    <row r="88" spans="1:8" x14ac:dyDescent="0.25">
      <c r="A88" s="59" t="s">
        <v>23</v>
      </c>
      <c r="B88" s="4" t="s">
        <v>11</v>
      </c>
      <c r="C88" s="47">
        <v>103.63996655769978</v>
      </c>
      <c r="D88" s="47">
        <v>102.7</v>
      </c>
      <c r="E88" s="47">
        <v>100</v>
      </c>
      <c r="F88" s="47">
        <v>100.5</v>
      </c>
      <c r="G88" s="47">
        <v>100.6</v>
      </c>
      <c r="H88" s="47">
        <v>100.6</v>
      </c>
    </row>
    <row r="89" spans="1:8" ht="31.5" x14ac:dyDescent="0.25">
      <c r="A89" s="60" t="s">
        <v>48</v>
      </c>
      <c r="B89" s="4" t="s">
        <v>49</v>
      </c>
      <c r="C89" s="84">
        <v>5356</v>
      </c>
      <c r="D89" s="84">
        <v>10855</v>
      </c>
      <c r="E89" s="84">
        <v>10855</v>
      </c>
      <c r="F89" s="84">
        <v>11030</v>
      </c>
      <c r="G89" s="84">
        <v>11030</v>
      </c>
      <c r="H89" s="84">
        <v>11030</v>
      </c>
    </row>
    <row r="90" spans="1:8" x14ac:dyDescent="0.25">
      <c r="A90" s="59" t="s">
        <v>23</v>
      </c>
      <c r="B90" s="4" t="s">
        <v>11</v>
      </c>
      <c r="C90" s="47">
        <v>91.712328767123282</v>
      </c>
      <c r="D90" s="47">
        <v>202.7</v>
      </c>
      <c r="E90" s="47">
        <v>100</v>
      </c>
      <c r="F90" s="47">
        <v>101.6</v>
      </c>
      <c r="G90" s="47">
        <v>100</v>
      </c>
      <c r="H90" s="47">
        <v>100</v>
      </c>
    </row>
    <row r="91" spans="1:8" x14ac:dyDescent="0.25">
      <c r="A91" s="60" t="s">
        <v>50</v>
      </c>
      <c r="B91" s="4" t="s">
        <v>12</v>
      </c>
      <c r="C91" s="84">
        <v>49</v>
      </c>
      <c r="D91" s="84">
        <v>169</v>
      </c>
      <c r="E91" s="84">
        <v>169</v>
      </c>
      <c r="F91" s="84">
        <v>170</v>
      </c>
      <c r="G91" s="84">
        <v>170</v>
      </c>
      <c r="H91" s="84">
        <v>170</v>
      </c>
    </row>
    <row r="92" spans="1:8" x14ac:dyDescent="0.25">
      <c r="A92" s="59" t="s">
        <v>23</v>
      </c>
      <c r="B92" s="4" t="s">
        <v>11</v>
      </c>
      <c r="C92" s="47">
        <v>100</v>
      </c>
      <c r="D92" s="47">
        <v>344.9</v>
      </c>
      <c r="E92" s="47">
        <v>100</v>
      </c>
      <c r="F92" s="47">
        <v>100.6</v>
      </c>
      <c r="G92" s="47">
        <v>100</v>
      </c>
      <c r="H92" s="47">
        <v>100</v>
      </c>
    </row>
    <row r="93" spans="1:8" ht="34.5" customHeight="1" x14ac:dyDescent="0.25">
      <c r="A93" s="56" t="s">
        <v>99</v>
      </c>
      <c r="B93" s="4"/>
      <c r="C93" s="8"/>
      <c r="D93" s="9"/>
      <c r="E93" s="9"/>
      <c r="F93" s="9"/>
      <c r="G93" s="9"/>
      <c r="H93" s="9"/>
    </row>
    <row r="94" spans="1:8" ht="34.5" customHeight="1" x14ac:dyDescent="0.25">
      <c r="A94" s="60" t="s">
        <v>55</v>
      </c>
      <c r="B94" s="4" t="s">
        <v>12</v>
      </c>
      <c r="C94" s="87">
        <v>5496</v>
      </c>
      <c r="D94" s="86">
        <v>5626</v>
      </c>
      <c r="E94" s="86">
        <v>5637</v>
      </c>
      <c r="F94" s="86">
        <v>5652</v>
      </c>
      <c r="G94" s="86">
        <v>5663</v>
      </c>
      <c r="H94" s="86">
        <v>5675</v>
      </c>
    </row>
    <row r="95" spans="1:8" x14ac:dyDescent="0.25">
      <c r="A95" s="59" t="s">
        <v>23</v>
      </c>
      <c r="B95" s="4" t="s">
        <v>11</v>
      </c>
      <c r="C95" s="32">
        <v>108.7</v>
      </c>
      <c r="D95" s="28">
        <f>D94/C94*100</f>
        <v>102.36535662299855</v>
      </c>
      <c r="E95" s="28">
        <f t="shared" ref="E95:H95" si="35">E94/D94*100</f>
        <v>100.19552079630287</v>
      </c>
      <c r="F95" s="28">
        <f t="shared" si="35"/>
        <v>100.26609898882384</v>
      </c>
      <c r="G95" s="28">
        <f t="shared" si="35"/>
        <v>100.19462137296533</v>
      </c>
      <c r="H95" s="28">
        <f t="shared" si="35"/>
        <v>100.21190181882393</v>
      </c>
    </row>
    <row r="96" spans="1:8" ht="32.25" customHeight="1" x14ac:dyDescent="0.25">
      <c r="A96" s="60" t="s">
        <v>52</v>
      </c>
      <c r="B96" s="5" t="s">
        <v>53</v>
      </c>
      <c r="C96" s="85">
        <v>7294</v>
      </c>
      <c r="D96" s="86">
        <v>7469</v>
      </c>
      <c r="E96" s="86">
        <v>7484</v>
      </c>
      <c r="F96" s="86">
        <v>7496</v>
      </c>
      <c r="G96" s="86">
        <v>7504</v>
      </c>
      <c r="H96" s="86">
        <v>7510</v>
      </c>
    </row>
    <row r="97" spans="1:8" x14ac:dyDescent="0.25">
      <c r="A97" s="59" t="s">
        <v>23</v>
      </c>
      <c r="B97" s="5" t="s">
        <v>11</v>
      </c>
      <c r="C97" s="29">
        <v>101.5</v>
      </c>
      <c r="D97" s="28">
        <f>D96/C96*100</f>
        <v>102.39923224568139</v>
      </c>
      <c r="E97" s="28">
        <f t="shared" ref="E97:H97" si="36">E96/D96*100</f>
        <v>100.20083009773731</v>
      </c>
      <c r="F97" s="28">
        <f t="shared" si="36"/>
        <v>100.16034206306787</v>
      </c>
      <c r="G97" s="28">
        <f t="shared" si="36"/>
        <v>100.10672358591248</v>
      </c>
      <c r="H97" s="28">
        <f t="shared" si="36"/>
        <v>100.07995735607676</v>
      </c>
    </row>
    <row r="98" spans="1:8" ht="31.5" x14ac:dyDescent="0.25">
      <c r="A98" s="60" t="s">
        <v>54</v>
      </c>
      <c r="B98" s="4" t="s">
        <v>7</v>
      </c>
      <c r="C98" s="16">
        <v>14754.4</v>
      </c>
      <c r="D98" s="15">
        <v>16445.7</v>
      </c>
      <c r="E98" s="15">
        <v>17249.8</v>
      </c>
      <c r="F98" s="15">
        <v>18077.2</v>
      </c>
      <c r="G98" s="15">
        <v>18980.400000000001</v>
      </c>
      <c r="H98" s="15">
        <v>19980</v>
      </c>
    </row>
    <row r="99" spans="1:8" x14ac:dyDescent="0.25">
      <c r="A99" s="59" t="s">
        <v>23</v>
      </c>
      <c r="B99" s="4" t="s">
        <v>11</v>
      </c>
      <c r="C99" s="32">
        <v>101.1</v>
      </c>
      <c r="D99" s="28">
        <f>D98/C98*100</f>
        <v>111.46302120045546</v>
      </c>
      <c r="E99" s="28">
        <f t="shared" ref="E99:H99" si="37">E98/D98*100</f>
        <v>104.88942398316885</v>
      </c>
      <c r="F99" s="28">
        <f t="shared" si="37"/>
        <v>104.79657735162147</v>
      </c>
      <c r="G99" s="28">
        <f t="shared" si="37"/>
        <v>104.99634899210055</v>
      </c>
      <c r="H99" s="28">
        <f t="shared" si="37"/>
        <v>105.26648542707213</v>
      </c>
    </row>
    <row r="100" spans="1:8" ht="30" customHeight="1" x14ac:dyDescent="0.25">
      <c r="A100" s="60" t="s">
        <v>56</v>
      </c>
      <c r="B100" s="4" t="s">
        <v>12</v>
      </c>
      <c r="C100" s="87">
        <v>11</v>
      </c>
      <c r="D100" s="86">
        <v>7</v>
      </c>
      <c r="E100" s="86">
        <v>8</v>
      </c>
      <c r="F100" s="86">
        <v>8</v>
      </c>
      <c r="G100" s="86">
        <v>8</v>
      </c>
      <c r="H100" s="86">
        <v>8</v>
      </c>
    </row>
    <row r="101" spans="1:8" ht="17.25" customHeight="1" x14ac:dyDescent="0.25">
      <c r="A101" s="59" t="s">
        <v>23</v>
      </c>
      <c r="B101" s="4" t="s">
        <v>11</v>
      </c>
      <c r="C101" s="32">
        <v>110</v>
      </c>
      <c r="D101" s="28">
        <f>D100/C100*100</f>
        <v>63.636363636363633</v>
      </c>
      <c r="E101" s="28">
        <f t="shared" ref="E101:H101" si="38">E100/D100*100</f>
        <v>114.28571428571428</v>
      </c>
      <c r="F101" s="28">
        <f t="shared" si="38"/>
        <v>100</v>
      </c>
      <c r="G101" s="28">
        <f t="shared" si="38"/>
        <v>100</v>
      </c>
      <c r="H101" s="28">
        <f t="shared" si="38"/>
        <v>100</v>
      </c>
    </row>
    <row r="102" spans="1:8" ht="31.5" x14ac:dyDescent="0.25">
      <c r="A102" s="60" t="s">
        <v>57</v>
      </c>
      <c r="B102" s="4" t="s">
        <v>53</v>
      </c>
      <c r="C102" s="87">
        <v>1409</v>
      </c>
      <c r="D102" s="86">
        <v>1300</v>
      </c>
      <c r="E102" s="86">
        <v>1306</v>
      </c>
      <c r="F102" s="86">
        <v>1314</v>
      </c>
      <c r="G102" s="86">
        <v>1321</v>
      </c>
      <c r="H102" s="86">
        <v>1330</v>
      </c>
    </row>
    <row r="103" spans="1:8" x14ac:dyDescent="0.25">
      <c r="A103" s="59" t="s">
        <v>23</v>
      </c>
      <c r="B103" s="4" t="s">
        <v>11</v>
      </c>
      <c r="C103" s="32">
        <v>69.5</v>
      </c>
      <c r="D103" s="28">
        <f>D102/C102*100</f>
        <v>92.264017033356993</v>
      </c>
      <c r="E103" s="28">
        <f t="shared" ref="E103:H103" si="39">E102/D102*100</f>
        <v>100.46153846153847</v>
      </c>
      <c r="F103" s="28">
        <f t="shared" si="39"/>
        <v>100.61255742725881</v>
      </c>
      <c r="G103" s="28">
        <f t="shared" si="39"/>
        <v>100.53272450532724</v>
      </c>
      <c r="H103" s="28">
        <f t="shared" si="39"/>
        <v>100.68130204390613</v>
      </c>
    </row>
    <row r="104" spans="1:8" ht="31.5" x14ac:dyDescent="0.25">
      <c r="A104" s="60" t="s">
        <v>58</v>
      </c>
      <c r="B104" s="4" t="s">
        <v>8</v>
      </c>
      <c r="C104" s="16">
        <v>3971.7</v>
      </c>
      <c r="D104" s="15">
        <v>3763.1</v>
      </c>
      <c r="E104" s="15">
        <v>3916.4</v>
      </c>
      <c r="F104" s="15">
        <v>4104.2</v>
      </c>
      <c r="G104" s="15">
        <v>4309.3</v>
      </c>
      <c r="H104" s="15">
        <v>4536.3</v>
      </c>
    </row>
    <row r="105" spans="1:8" x14ac:dyDescent="0.25">
      <c r="A105" s="59" t="s">
        <v>23</v>
      </c>
      <c r="B105" s="4" t="s">
        <v>11</v>
      </c>
      <c r="C105" s="32">
        <v>164.5</v>
      </c>
      <c r="D105" s="28">
        <f>D104/C104*100</f>
        <v>94.7478409748974</v>
      </c>
      <c r="E105" s="28">
        <f t="shared" ref="E105:H105" si="40">E104/D104*100</f>
        <v>104.07376896707503</v>
      </c>
      <c r="F105" s="28">
        <f t="shared" si="40"/>
        <v>104.79522010009192</v>
      </c>
      <c r="G105" s="28">
        <f t="shared" si="40"/>
        <v>104.99731981872229</v>
      </c>
      <c r="H105" s="28">
        <f t="shared" si="40"/>
        <v>105.26767688487691</v>
      </c>
    </row>
    <row r="106" spans="1:8" ht="17.25" customHeight="1" x14ac:dyDescent="0.25">
      <c r="A106" s="56" t="s">
        <v>59</v>
      </c>
      <c r="B106" s="4"/>
      <c r="C106" s="8"/>
      <c r="D106" s="9"/>
      <c r="E106" s="9"/>
      <c r="F106" s="9"/>
      <c r="G106" s="9"/>
      <c r="H106" s="9"/>
    </row>
    <row r="107" spans="1:8" ht="31.5" x14ac:dyDescent="0.25">
      <c r="A107" s="62" t="s">
        <v>60</v>
      </c>
      <c r="B107" s="4" t="s">
        <v>8</v>
      </c>
      <c r="C107" s="42">
        <v>19662.5</v>
      </c>
      <c r="D107" s="42">
        <v>54293.599999999999</v>
      </c>
      <c r="E107" s="42">
        <v>64344.7</v>
      </c>
      <c r="F107" s="42">
        <v>82533.5</v>
      </c>
      <c r="G107" s="42">
        <v>108361.5</v>
      </c>
      <c r="H107" s="42">
        <v>143941</v>
      </c>
    </row>
    <row r="108" spans="1:8" ht="30.75" customHeight="1" x14ac:dyDescent="0.25">
      <c r="A108" s="61" t="s">
        <v>23</v>
      </c>
      <c r="B108" s="4" t="s">
        <v>111</v>
      </c>
      <c r="C108" s="38">
        <v>125.3</v>
      </c>
      <c r="D108" s="38">
        <v>267</v>
      </c>
      <c r="E108" s="38">
        <v>112.5</v>
      </c>
      <c r="F108" s="38">
        <v>122.7</v>
      </c>
      <c r="G108" s="38">
        <v>125.8</v>
      </c>
      <c r="H108" s="38">
        <v>127.6</v>
      </c>
    </row>
    <row r="109" spans="1:8" ht="31.5" x14ac:dyDescent="0.25">
      <c r="A109" s="65" t="s">
        <v>35</v>
      </c>
      <c r="B109" s="4" t="s">
        <v>8</v>
      </c>
      <c r="C109" s="42">
        <v>12832</v>
      </c>
      <c r="D109" s="42">
        <v>9090.7999999999993</v>
      </c>
      <c r="E109" s="42">
        <v>11137.1</v>
      </c>
      <c r="F109" s="42">
        <v>15012.9</v>
      </c>
      <c r="G109" s="42">
        <v>39508.9</v>
      </c>
      <c r="H109" s="42">
        <v>113682.4</v>
      </c>
    </row>
    <row r="110" spans="1:8" ht="30" customHeight="1" x14ac:dyDescent="0.25">
      <c r="A110" s="59" t="s">
        <v>23</v>
      </c>
      <c r="B110" s="4" t="s">
        <v>111</v>
      </c>
      <c r="C110" s="38">
        <v>94.6</v>
      </c>
      <c r="D110" s="38">
        <v>68.5</v>
      </c>
      <c r="E110" s="38">
        <v>116.3</v>
      </c>
      <c r="F110" s="38">
        <v>129</v>
      </c>
      <c r="G110" s="38">
        <v>252.1</v>
      </c>
      <c r="H110" s="38">
        <v>276.39999999999998</v>
      </c>
    </row>
    <row r="111" spans="1:8" ht="33.75" customHeight="1" x14ac:dyDescent="0.25">
      <c r="A111" s="56" t="s">
        <v>61</v>
      </c>
      <c r="B111" s="4"/>
      <c r="C111" s="8"/>
      <c r="D111" s="9"/>
      <c r="E111" s="9"/>
      <c r="F111" s="9"/>
      <c r="G111" s="9"/>
      <c r="H111" s="9"/>
    </row>
    <row r="112" spans="1:8" ht="31.5" x14ac:dyDescent="0.25">
      <c r="A112" s="57" t="s">
        <v>62</v>
      </c>
      <c r="B112" s="4" t="s">
        <v>8</v>
      </c>
      <c r="C112" s="34">
        <v>11334</v>
      </c>
      <c r="D112" s="34">
        <v>21184.1</v>
      </c>
      <c r="E112" s="34">
        <v>20794.3</v>
      </c>
      <c r="F112" s="34">
        <v>21934.5</v>
      </c>
      <c r="G112" s="34">
        <v>23344.2</v>
      </c>
      <c r="H112" s="35">
        <v>24624.1</v>
      </c>
    </row>
    <row r="113" spans="1:8" x14ac:dyDescent="0.25">
      <c r="A113" s="58" t="s">
        <v>23</v>
      </c>
      <c r="B113" s="4" t="s">
        <v>11</v>
      </c>
      <c r="C113" s="33">
        <v>240.2</v>
      </c>
      <c r="D113" s="33">
        <f>D112/C112*100</f>
        <v>186.90753485089112</v>
      </c>
      <c r="E113" s="33">
        <f t="shared" ref="E113:H113" si="41">E112/D112*100</f>
        <v>98.159940710249671</v>
      </c>
      <c r="F113" s="33">
        <f t="shared" si="41"/>
        <v>105.48323338607216</v>
      </c>
      <c r="G113" s="33">
        <f t="shared" si="41"/>
        <v>106.42686179306573</v>
      </c>
      <c r="H113" s="33">
        <f t="shared" si="41"/>
        <v>105.48273232751603</v>
      </c>
    </row>
    <row r="114" spans="1:8" ht="31.5" x14ac:dyDescent="0.25">
      <c r="A114" s="57" t="s">
        <v>35</v>
      </c>
      <c r="B114" s="4" t="s">
        <v>8</v>
      </c>
      <c r="C114" s="34">
        <v>9899.7000000000007</v>
      </c>
      <c r="D114" s="34">
        <v>19459.099999999999</v>
      </c>
      <c r="E114" s="34">
        <v>18972.2</v>
      </c>
      <c r="F114" s="34">
        <v>19988</v>
      </c>
      <c r="G114" s="34">
        <v>21155.4</v>
      </c>
      <c r="H114" s="35">
        <v>22312.5</v>
      </c>
    </row>
    <row r="115" spans="1:8" x14ac:dyDescent="0.25">
      <c r="A115" s="58" t="s">
        <v>23</v>
      </c>
      <c r="B115" s="4" t="s">
        <v>11</v>
      </c>
      <c r="C115" s="33">
        <v>244.6</v>
      </c>
      <c r="D115" s="33">
        <f>D114/C114*100</f>
        <v>196.56252209662915</v>
      </c>
      <c r="E115" s="33">
        <f t="shared" ref="E115:H115" si="42">E114/D114*100</f>
        <v>97.497828779337183</v>
      </c>
      <c r="F115" s="33">
        <f t="shared" si="42"/>
        <v>105.35414975595872</v>
      </c>
      <c r="G115" s="33">
        <f t="shared" si="42"/>
        <v>105.84050430258156</v>
      </c>
      <c r="H115" s="33">
        <f t="shared" si="42"/>
        <v>105.46952551121697</v>
      </c>
    </row>
    <row r="116" spans="1:8" x14ac:dyDescent="0.25">
      <c r="A116" s="57" t="s">
        <v>63</v>
      </c>
      <c r="B116" s="4" t="s">
        <v>8</v>
      </c>
      <c r="C116" s="34">
        <v>4819.3</v>
      </c>
      <c r="D116" s="34">
        <v>1788</v>
      </c>
      <c r="E116" s="34">
        <v>1835.4</v>
      </c>
      <c r="F116" s="34">
        <v>1785.05</v>
      </c>
      <c r="G116" s="34">
        <v>1728</v>
      </c>
      <c r="H116" s="35">
        <v>1674.4</v>
      </c>
    </row>
    <row r="117" spans="1:8" x14ac:dyDescent="0.25">
      <c r="A117" s="58" t="s">
        <v>23</v>
      </c>
      <c r="B117" s="4" t="s">
        <v>11</v>
      </c>
      <c r="C117" s="33">
        <v>99</v>
      </c>
      <c r="D117" s="33">
        <f>D116/C116*100</f>
        <v>37.100823771087086</v>
      </c>
      <c r="E117" s="33">
        <f t="shared" ref="E117:H117" si="43">E116/D116*100</f>
        <v>102.65100671140941</v>
      </c>
      <c r="F117" s="33">
        <f t="shared" si="43"/>
        <v>97.256728778467902</v>
      </c>
      <c r="G117" s="33">
        <f t="shared" si="43"/>
        <v>96.804011092126274</v>
      </c>
      <c r="H117" s="33">
        <f t="shared" si="43"/>
        <v>96.898148148148152</v>
      </c>
    </row>
    <row r="118" spans="1:8" ht="31.5" x14ac:dyDescent="0.25">
      <c r="A118" s="57" t="s">
        <v>35</v>
      </c>
      <c r="B118" s="4" t="s">
        <v>8</v>
      </c>
      <c r="C118" s="34">
        <v>3991.3</v>
      </c>
      <c r="D118" s="34">
        <v>1260.8</v>
      </c>
      <c r="E118" s="34">
        <v>1299.0999999999999</v>
      </c>
      <c r="F118" s="34">
        <v>1256.3</v>
      </c>
      <c r="G118" s="34">
        <v>1206.8</v>
      </c>
      <c r="H118" s="35">
        <v>1164.0999999999999</v>
      </c>
    </row>
    <row r="119" spans="1:8" x14ac:dyDescent="0.25">
      <c r="A119" s="58" t="s">
        <v>23</v>
      </c>
      <c r="B119" s="4" t="s">
        <v>11</v>
      </c>
      <c r="C119" s="33">
        <v>91.7</v>
      </c>
      <c r="D119" s="33">
        <f>D118/C118*100</f>
        <v>31.588705434319643</v>
      </c>
      <c r="E119" s="33">
        <f t="shared" ref="E119:H119" si="44">E118/D118*100</f>
        <v>103.0377538071066</v>
      </c>
      <c r="F119" s="33">
        <f t="shared" si="44"/>
        <v>96.70541143868833</v>
      </c>
      <c r="G119" s="33">
        <f t="shared" si="44"/>
        <v>96.059858314096942</v>
      </c>
      <c r="H119" s="33">
        <f t="shared" si="44"/>
        <v>96.461716937354979</v>
      </c>
    </row>
    <row r="120" spans="1:8" ht="31.5" customHeight="1" x14ac:dyDescent="0.25">
      <c r="A120" s="57" t="s">
        <v>64</v>
      </c>
      <c r="B120" s="4" t="s">
        <v>8</v>
      </c>
      <c r="C120" s="34">
        <f t="shared" ref="C120:H120" si="45">C112-C116</f>
        <v>6514.7</v>
      </c>
      <c r="D120" s="34">
        <f t="shared" si="45"/>
        <v>19396.099999999999</v>
      </c>
      <c r="E120" s="34">
        <f t="shared" si="45"/>
        <v>18958.899999999998</v>
      </c>
      <c r="F120" s="34">
        <f t="shared" si="45"/>
        <v>20149.45</v>
      </c>
      <c r="G120" s="34">
        <f t="shared" si="45"/>
        <v>21616.2</v>
      </c>
      <c r="H120" s="34">
        <f t="shared" si="45"/>
        <v>22949.699999999997</v>
      </c>
    </row>
    <row r="121" spans="1:8" x14ac:dyDescent="0.25">
      <c r="A121" s="58" t="s">
        <v>23</v>
      </c>
      <c r="B121" s="4" t="s">
        <v>11</v>
      </c>
      <c r="C121" s="50" t="s">
        <v>114</v>
      </c>
      <c r="D121" s="33">
        <f>D120/C120*100</f>
        <v>297.72821465301547</v>
      </c>
      <c r="E121" s="33">
        <f t="shared" ref="E121:H121" si="46">E120/D120*100</f>
        <v>97.74593861652599</v>
      </c>
      <c r="F121" s="33">
        <f t="shared" si="46"/>
        <v>106.27963647679984</v>
      </c>
      <c r="G121" s="33">
        <f t="shared" si="46"/>
        <v>107.27935501961592</v>
      </c>
      <c r="H121" s="33">
        <f t="shared" si="46"/>
        <v>106.16898437283146</v>
      </c>
    </row>
    <row r="122" spans="1:8" ht="31.5" x14ac:dyDescent="0.25">
      <c r="A122" s="57" t="s">
        <v>35</v>
      </c>
      <c r="B122" s="4" t="s">
        <v>8</v>
      </c>
      <c r="C122" s="34">
        <v>5908.4</v>
      </c>
      <c r="D122" s="34">
        <f t="shared" ref="D122:H122" si="47">D114-D118</f>
        <v>18198.3</v>
      </c>
      <c r="E122" s="34">
        <f t="shared" si="47"/>
        <v>17673.100000000002</v>
      </c>
      <c r="F122" s="34">
        <f t="shared" si="47"/>
        <v>18731.7</v>
      </c>
      <c r="G122" s="34">
        <f t="shared" si="47"/>
        <v>19948.600000000002</v>
      </c>
      <c r="H122" s="34">
        <f t="shared" si="47"/>
        <v>21148.400000000001</v>
      </c>
    </row>
    <row r="123" spans="1:8" x14ac:dyDescent="0.25">
      <c r="A123" s="58" t="s">
        <v>23</v>
      </c>
      <c r="B123" s="4" t="s">
        <v>11</v>
      </c>
      <c r="C123" s="50" t="s">
        <v>114</v>
      </c>
      <c r="D123" s="33">
        <f>D122/C122*100</f>
        <v>308.00724392390492</v>
      </c>
      <c r="E123" s="33">
        <f t="shared" ref="E123:H123" si="48">E122/D122*100</f>
        <v>97.114016144365138</v>
      </c>
      <c r="F123" s="33">
        <f t="shared" si="48"/>
        <v>105.98989424605756</v>
      </c>
      <c r="G123" s="33">
        <f t="shared" si="48"/>
        <v>106.49647389185179</v>
      </c>
      <c r="H123" s="33">
        <f t="shared" si="48"/>
        <v>106.01445715488806</v>
      </c>
    </row>
    <row r="124" spans="1:8" ht="33" customHeight="1" x14ac:dyDescent="0.25">
      <c r="A124" s="56" t="s">
        <v>65</v>
      </c>
      <c r="B124" s="4"/>
      <c r="C124" s="8"/>
      <c r="D124" s="9"/>
      <c r="E124" s="9"/>
      <c r="F124" s="9"/>
      <c r="G124" s="9"/>
      <c r="H124" s="9"/>
    </row>
    <row r="125" spans="1:8" ht="17.25" customHeight="1" x14ac:dyDescent="0.25">
      <c r="A125" s="60" t="s">
        <v>14</v>
      </c>
      <c r="B125" s="4" t="s">
        <v>13</v>
      </c>
      <c r="C125" s="14">
        <v>25606.1</v>
      </c>
      <c r="D125" s="14">
        <v>28613.1</v>
      </c>
      <c r="E125" s="14">
        <v>30793.5</v>
      </c>
      <c r="F125" s="14">
        <v>32462.5</v>
      </c>
      <c r="G125" s="14">
        <v>34735.699999999997</v>
      </c>
      <c r="H125" s="14">
        <v>37381.199999999997</v>
      </c>
    </row>
    <row r="126" spans="1:8" x14ac:dyDescent="0.25">
      <c r="A126" s="59" t="s">
        <v>23</v>
      </c>
      <c r="B126" s="4" t="s">
        <v>11</v>
      </c>
      <c r="C126" s="36">
        <v>112.7</v>
      </c>
      <c r="D126" s="36">
        <f>D125/C125*100</f>
        <v>111.74329554285893</v>
      </c>
      <c r="E126" s="36">
        <f t="shared" ref="E126:H126" si="49">E125/D125*100</f>
        <v>107.62028581314154</v>
      </c>
      <c r="F126" s="36">
        <f t="shared" si="49"/>
        <v>105.41997499472291</v>
      </c>
      <c r="G126" s="36">
        <f t="shared" si="49"/>
        <v>107.00254139391605</v>
      </c>
      <c r="H126" s="36">
        <f t="shared" si="49"/>
        <v>107.61608374093512</v>
      </c>
    </row>
    <row r="127" spans="1:8" ht="31.5" x14ac:dyDescent="0.25">
      <c r="A127" s="66" t="s">
        <v>15</v>
      </c>
      <c r="B127" s="4" t="s">
        <v>8</v>
      </c>
      <c r="C127" s="14">
        <v>24197.5</v>
      </c>
      <c r="D127" s="14">
        <v>26966.400000000001</v>
      </c>
      <c r="E127" s="14">
        <v>29097.4</v>
      </c>
      <c r="F127" s="14">
        <v>30593.4</v>
      </c>
      <c r="G127" s="14">
        <v>32761.9</v>
      </c>
      <c r="H127" s="14">
        <v>35264.800000000003</v>
      </c>
    </row>
    <row r="128" spans="1:8" x14ac:dyDescent="0.25">
      <c r="A128" s="67" t="s">
        <v>23</v>
      </c>
      <c r="B128" s="4" t="s">
        <v>11</v>
      </c>
      <c r="C128" s="36">
        <v>112.8</v>
      </c>
      <c r="D128" s="36">
        <f>D127/C127*100</f>
        <v>111.44291765678274</v>
      </c>
      <c r="E128" s="36">
        <f t="shared" ref="E128:H128" si="50">E127/D127*100</f>
        <v>107.90242672362645</v>
      </c>
      <c r="F128" s="36">
        <f t="shared" si="50"/>
        <v>105.14135283564853</v>
      </c>
      <c r="G128" s="36">
        <f t="shared" si="50"/>
        <v>107.08813011956828</v>
      </c>
      <c r="H128" s="36">
        <f t="shared" si="50"/>
        <v>107.63966680809112</v>
      </c>
    </row>
    <row r="129" spans="1:8" ht="31.5" x14ac:dyDescent="0.25">
      <c r="A129" s="62" t="s">
        <v>16</v>
      </c>
      <c r="B129" s="4" t="s">
        <v>17</v>
      </c>
      <c r="C129" s="14">
        <v>17442.599999999999</v>
      </c>
      <c r="D129" s="14">
        <v>19307.5</v>
      </c>
      <c r="E129" s="14">
        <v>20580</v>
      </c>
      <c r="F129" s="14">
        <v>21506.400000000001</v>
      </c>
      <c r="G129" s="14">
        <v>22835.3</v>
      </c>
      <c r="H129" s="14">
        <v>24382.2</v>
      </c>
    </row>
    <row r="130" spans="1:8" x14ac:dyDescent="0.25">
      <c r="A130" s="61" t="s">
        <v>23</v>
      </c>
      <c r="B130" s="4" t="s">
        <v>11</v>
      </c>
      <c r="C130" s="36">
        <v>111.7</v>
      </c>
      <c r="D130" s="36">
        <f>D129/C129*100</f>
        <v>110.69164000779701</v>
      </c>
      <c r="E130" s="36">
        <f t="shared" ref="E130:H130" si="51">E129/D129*100</f>
        <v>106.59070309465233</v>
      </c>
      <c r="F130" s="36">
        <f t="shared" si="51"/>
        <v>104.50145772594752</v>
      </c>
      <c r="G130" s="36">
        <f t="shared" si="51"/>
        <v>106.17909087527433</v>
      </c>
      <c r="H130" s="36">
        <f t="shared" si="51"/>
        <v>106.77416105766073</v>
      </c>
    </row>
    <row r="131" spans="1:8" x14ac:dyDescent="0.25">
      <c r="A131" s="62" t="s">
        <v>66</v>
      </c>
      <c r="B131" s="4" t="s">
        <v>8</v>
      </c>
      <c r="C131" s="14">
        <v>26510</v>
      </c>
      <c r="D131" s="14">
        <v>29252.5</v>
      </c>
      <c r="E131" s="14">
        <v>31037</v>
      </c>
      <c r="F131" s="14">
        <v>33200</v>
      </c>
      <c r="G131" s="14">
        <v>35561.699999999997</v>
      </c>
      <c r="H131" s="14">
        <v>38212.199999999997</v>
      </c>
    </row>
    <row r="132" spans="1:8" x14ac:dyDescent="0.25">
      <c r="A132" s="61" t="s">
        <v>23</v>
      </c>
      <c r="B132" s="4" t="s">
        <v>11</v>
      </c>
      <c r="C132" s="36">
        <v>112.9</v>
      </c>
      <c r="D132" s="36">
        <f>D131/C131*100</f>
        <v>110.34515277253867</v>
      </c>
      <c r="E132" s="36">
        <f t="shared" ref="E132:H132" si="52">E131/D131*100</f>
        <v>106.10033330484573</v>
      </c>
      <c r="F132" s="36">
        <f t="shared" si="52"/>
        <v>106.96910139510906</v>
      </c>
      <c r="G132" s="36">
        <f t="shared" si="52"/>
        <v>107.11355421686746</v>
      </c>
      <c r="H132" s="36">
        <f t="shared" si="52"/>
        <v>107.45324323640321</v>
      </c>
    </row>
    <row r="133" spans="1:8" ht="48" customHeight="1" x14ac:dyDescent="0.25">
      <c r="A133" s="62" t="s">
        <v>67</v>
      </c>
      <c r="B133" s="4" t="s">
        <v>11</v>
      </c>
      <c r="C133" s="75">
        <v>17.8</v>
      </c>
      <c r="D133" s="75">
        <v>17.600000000000001</v>
      </c>
      <c r="E133" s="75">
        <v>17</v>
      </c>
      <c r="F133" s="75">
        <v>16.7</v>
      </c>
      <c r="G133" s="75">
        <v>16.399999999999999</v>
      </c>
      <c r="H133" s="75">
        <v>16.100000000000001</v>
      </c>
    </row>
    <row r="134" spans="1:8" ht="48.75" customHeight="1" x14ac:dyDescent="0.25">
      <c r="A134" s="56" t="s">
        <v>68</v>
      </c>
      <c r="B134" s="4"/>
      <c r="C134" s="10"/>
      <c r="D134" s="9"/>
      <c r="E134" s="9"/>
      <c r="F134" s="9"/>
      <c r="G134" s="9"/>
      <c r="H134" s="9"/>
    </row>
    <row r="135" spans="1:8" x14ac:dyDescent="0.25">
      <c r="A135" s="60" t="s">
        <v>69</v>
      </c>
      <c r="B135" s="4" t="s">
        <v>8</v>
      </c>
      <c r="C135" s="10">
        <v>9007.1</v>
      </c>
      <c r="D135" s="9">
        <v>10791.5</v>
      </c>
      <c r="E135" s="9">
        <v>11849.1</v>
      </c>
      <c r="F135" s="9">
        <v>12619.3</v>
      </c>
      <c r="G135" s="9">
        <v>13502.7</v>
      </c>
      <c r="H135" s="9">
        <v>14528.9</v>
      </c>
    </row>
    <row r="136" spans="1:8" x14ac:dyDescent="0.25">
      <c r="A136" s="59" t="s">
        <v>23</v>
      </c>
      <c r="B136" s="4" t="s">
        <v>11</v>
      </c>
      <c r="C136" s="27">
        <v>102.6</v>
      </c>
      <c r="D136" s="26">
        <f>D135/C135*100</f>
        <v>119.8110379589435</v>
      </c>
      <c r="E136" s="26">
        <f t="shared" ref="E136:H136" si="53">E135/D135*100</f>
        <v>109.80030579622853</v>
      </c>
      <c r="F136" s="26">
        <f t="shared" si="53"/>
        <v>106.50007173540605</v>
      </c>
      <c r="G136" s="26">
        <f t="shared" si="53"/>
        <v>107.00038829412092</v>
      </c>
      <c r="H136" s="26">
        <f t="shared" si="53"/>
        <v>107.59996148918363</v>
      </c>
    </row>
    <row r="137" spans="1:8" ht="31.5" x14ac:dyDescent="0.25">
      <c r="A137" s="60" t="s">
        <v>35</v>
      </c>
      <c r="B137" s="4" t="s">
        <v>8</v>
      </c>
      <c r="C137" s="10">
        <v>8252.2999999999993</v>
      </c>
      <c r="D137" s="9">
        <v>9930.7999999999993</v>
      </c>
      <c r="E137" s="9">
        <v>10998.9</v>
      </c>
      <c r="F137" s="9">
        <v>11682.4</v>
      </c>
      <c r="G137" s="9">
        <v>12495.4</v>
      </c>
      <c r="H137" s="9">
        <v>13432.8</v>
      </c>
    </row>
    <row r="138" spans="1:8" x14ac:dyDescent="0.25">
      <c r="A138" s="59" t="s">
        <v>23</v>
      </c>
      <c r="B138" s="4" t="s">
        <v>11</v>
      </c>
      <c r="C138" s="27">
        <v>102</v>
      </c>
      <c r="D138" s="26">
        <f>D137/C137*100</f>
        <v>120.33978406020141</v>
      </c>
      <c r="E138" s="26">
        <f t="shared" ref="E138:H138" si="54">E137/D137*100</f>
        <v>110.75542755870624</v>
      </c>
      <c r="F138" s="26">
        <f t="shared" si="54"/>
        <v>106.21425778941531</v>
      </c>
      <c r="G138" s="26">
        <f t="shared" si="54"/>
        <v>106.95918646853386</v>
      </c>
      <c r="H138" s="26">
        <f t="shared" si="54"/>
        <v>107.50196072154552</v>
      </c>
    </row>
    <row r="139" spans="1:8" ht="31.5" x14ac:dyDescent="0.25">
      <c r="A139" s="60" t="s">
        <v>70</v>
      </c>
      <c r="B139" s="4" t="s">
        <v>53</v>
      </c>
      <c r="C139" s="73">
        <v>28479</v>
      </c>
      <c r="D139" s="74">
        <v>29251</v>
      </c>
      <c r="E139" s="74">
        <v>29836</v>
      </c>
      <c r="F139" s="74">
        <v>30140</v>
      </c>
      <c r="G139" s="74">
        <v>30430</v>
      </c>
      <c r="H139" s="74">
        <v>30820</v>
      </c>
    </row>
    <row r="140" spans="1:8" x14ac:dyDescent="0.25">
      <c r="A140" s="59" t="s">
        <v>23</v>
      </c>
      <c r="B140" s="4" t="s">
        <v>11</v>
      </c>
      <c r="C140" s="27">
        <v>99.4</v>
      </c>
      <c r="D140" s="26">
        <f>D139/C139*100</f>
        <v>102.71076933881105</v>
      </c>
      <c r="E140" s="26">
        <f t="shared" ref="E140:H140" si="55">E139/D139*100</f>
        <v>101.99993162626919</v>
      </c>
      <c r="F140" s="26">
        <f t="shared" si="55"/>
        <v>101.0189033382491</v>
      </c>
      <c r="G140" s="26">
        <f t="shared" si="55"/>
        <v>100.96217650962176</v>
      </c>
      <c r="H140" s="26">
        <f t="shared" si="55"/>
        <v>101.28162997042392</v>
      </c>
    </row>
    <row r="141" spans="1:8" ht="31.5" x14ac:dyDescent="0.25">
      <c r="A141" s="60" t="s">
        <v>35</v>
      </c>
      <c r="B141" s="4" t="s">
        <v>53</v>
      </c>
      <c r="C141" s="73">
        <v>24237</v>
      </c>
      <c r="D141" s="74">
        <v>25327</v>
      </c>
      <c r="E141" s="74">
        <v>25759</v>
      </c>
      <c r="F141" s="74">
        <v>25930</v>
      </c>
      <c r="G141" s="74">
        <v>26165</v>
      </c>
      <c r="H141" s="74">
        <v>26496</v>
      </c>
    </row>
    <row r="142" spans="1:8" x14ac:dyDescent="0.25">
      <c r="A142" s="59" t="s">
        <v>23</v>
      </c>
      <c r="B142" s="4" t="s">
        <v>11</v>
      </c>
      <c r="C142" s="27">
        <v>99.2</v>
      </c>
      <c r="D142" s="26">
        <f>D141/C141*100</f>
        <v>104.49725626108841</v>
      </c>
      <c r="E142" s="26">
        <f t="shared" ref="E142:H142" si="56">E141/D141*100</f>
        <v>101.7056895802898</v>
      </c>
      <c r="F142" s="26">
        <f t="shared" si="56"/>
        <v>100.66384564618191</v>
      </c>
      <c r="G142" s="26">
        <f t="shared" si="56"/>
        <v>100.90628615503279</v>
      </c>
      <c r="H142" s="26">
        <f t="shared" si="56"/>
        <v>101.26504872921842</v>
      </c>
    </row>
    <row r="143" spans="1:8" ht="31.5" x14ac:dyDescent="0.25">
      <c r="A143" s="62" t="s">
        <v>71</v>
      </c>
      <c r="B143" s="4" t="s">
        <v>17</v>
      </c>
      <c r="C143" s="14">
        <v>26356</v>
      </c>
      <c r="D143" s="14">
        <v>30744</v>
      </c>
      <c r="E143" s="14">
        <v>33095</v>
      </c>
      <c r="F143" s="14">
        <v>34890.800000000003</v>
      </c>
      <c r="G143" s="14">
        <v>36977.4</v>
      </c>
      <c r="H143" s="14">
        <v>39284.199999999997</v>
      </c>
    </row>
    <row r="144" spans="1:8" x14ac:dyDescent="0.25">
      <c r="A144" s="61" t="s">
        <v>23</v>
      </c>
      <c r="B144" s="6" t="s">
        <v>11</v>
      </c>
      <c r="C144" s="36">
        <v>103.2</v>
      </c>
      <c r="D144" s="36">
        <f>D143/C143*100</f>
        <v>116.64896038852632</v>
      </c>
      <c r="E144" s="36">
        <f t="shared" ref="E144:H144" si="57">E143/D143*100</f>
        <v>107.64702055685662</v>
      </c>
      <c r="F144" s="36">
        <f t="shared" si="57"/>
        <v>105.42619731077203</v>
      </c>
      <c r="G144" s="36">
        <f t="shared" si="57"/>
        <v>105.98037304962912</v>
      </c>
      <c r="H144" s="36">
        <f t="shared" si="57"/>
        <v>106.23840507985958</v>
      </c>
    </row>
    <row r="145" spans="1:8" ht="31.5" x14ac:dyDescent="0.25">
      <c r="A145" s="60" t="s">
        <v>35</v>
      </c>
      <c r="B145" s="6" t="s">
        <v>17</v>
      </c>
      <c r="C145" s="11">
        <v>28373.599999999999</v>
      </c>
      <c r="D145" s="9">
        <v>32675.3</v>
      </c>
      <c r="E145" s="9">
        <v>35582.6</v>
      </c>
      <c r="F145" s="9">
        <v>37544.699999999997</v>
      </c>
      <c r="G145" s="9">
        <v>39796.699999999997</v>
      </c>
      <c r="H145" s="9">
        <v>42247.9</v>
      </c>
    </row>
    <row r="146" spans="1:8" x14ac:dyDescent="0.25">
      <c r="A146" s="59" t="s">
        <v>23</v>
      </c>
      <c r="B146" s="6" t="s">
        <v>11</v>
      </c>
      <c r="C146" s="37">
        <v>102.8</v>
      </c>
      <c r="D146" s="26">
        <f>D145/C145*100</f>
        <v>115.16092423943385</v>
      </c>
      <c r="E146" s="26">
        <f t="shared" ref="E146:H146" si="58">E145/D145*100</f>
        <v>108.89754646476084</v>
      </c>
      <c r="F146" s="26">
        <f t="shared" si="58"/>
        <v>105.5142120024956</v>
      </c>
      <c r="G146" s="26">
        <f t="shared" si="58"/>
        <v>105.998183498603</v>
      </c>
      <c r="H146" s="26">
        <f t="shared" si="58"/>
        <v>106.15930466596477</v>
      </c>
    </row>
    <row r="147" spans="1:8" ht="18.75" customHeight="1" x14ac:dyDescent="0.25">
      <c r="A147" s="63" t="s">
        <v>72</v>
      </c>
      <c r="B147" s="4"/>
      <c r="C147" s="8"/>
      <c r="D147" s="9"/>
      <c r="E147" s="9"/>
      <c r="F147" s="9"/>
      <c r="G147" s="9"/>
      <c r="H147" s="9"/>
    </row>
    <row r="148" spans="1:8" ht="17.25" customHeight="1" x14ac:dyDescent="0.25">
      <c r="A148" s="60" t="s">
        <v>18</v>
      </c>
      <c r="B148" s="7"/>
      <c r="C148" s="12"/>
      <c r="D148" s="9"/>
      <c r="E148" s="9"/>
      <c r="F148" s="9"/>
      <c r="G148" s="9"/>
      <c r="H148" s="9"/>
    </row>
    <row r="149" spans="1:8" ht="32.25" customHeight="1" x14ac:dyDescent="0.25">
      <c r="A149" s="60" t="s">
        <v>19</v>
      </c>
      <c r="B149" s="4" t="s">
        <v>20</v>
      </c>
      <c r="C149" s="2">
        <v>22.8</v>
      </c>
      <c r="D149" s="42">
        <v>23.1</v>
      </c>
      <c r="E149" s="42">
        <v>22.8</v>
      </c>
      <c r="F149" s="42">
        <v>22.6</v>
      </c>
      <c r="G149" s="42">
        <v>22.5</v>
      </c>
      <c r="H149" s="42">
        <v>22.3</v>
      </c>
    </row>
    <row r="150" spans="1:8" ht="15.75" customHeight="1" x14ac:dyDescent="0.25">
      <c r="A150" s="59" t="s">
        <v>23</v>
      </c>
      <c r="B150" s="4" t="s">
        <v>11</v>
      </c>
      <c r="C150" s="39">
        <v>96.6</v>
      </c>
      <c r="D150" s="38">
        <f>D149/C149*100</f>
        <v>101.31578947368421</v>
      </c>
      <c r="E150" s="38">
        <f t="shared" ref="E150:H150" si="59">E149/D149*100</f>
        <v>98.701298701298697</v>
      </c>
      <c r="F150" s="38">
        <f t="shared" si="59"/>
        <v>99.122807017543863</v>
      </c>
      <c r="G150" s="38">
        <f t="shared" si="59"/>
        <v>99.55752212389379</v>
      </c>
      <c r="H150" s="38">
        <f t="shared" si="59"/>
        <v>99.111111111111114</v>
      </c>
    </row>
    <row r="151" spans="1:8" ht="60" x14ac:dyDescent="0.25">
      <c r="A151" s="60" t="s">
        <v>73</v>
      </c>
      <c r="B151" s="4" t="s">
        <v>74</v>
      </c>
      <c r="C151" s="2">
        <v>225.8</v>
      </c>
      <c r="D151" s="42">
        <v>223.7</v>
      </c>
      <c r="E151" s="42">
        <v>221.5</v>
      </c>
      <c r="F151" s="42">
        <v>221.4</v>
      </c>
      <c r="G151" s="42">
        <v>219.7</v>
      </c>
      <c r="H151" s="42">
        <v>219.5</v>
      </c>
    </row>
    <row r="152" spans="1:8" ht="15" customHeight="1" x14ac:dyDescent="0.25">
      <c r="A152" s="59" t="s">
        <v>23</v>
      </c>
      <c r="B152" s="4" t="s">
        <v>11</v>
      </c>
      <c r="C152" s="39">
        <v>113.7</v>
      </c>
      <c r="D152" s="38">
        <f>D151/C151*100</f>
        <v>99.069973427812215</v>
      </c>
      <c r="E152" s="38">
        <f t="shared" ref="E152:H152" si="60">E151/D151*100</f>
        <v>99.016540008940552</v>
      </c>
      <c r="F152" s="38">
        <f t="shared" si="60"/>
        <v>99.954853273137701</v>
      </c>
      <c r="G152" s="38">
        <f t="shared" si="60"/>
        <v>99.232158988256543</v>
      </c>
      <c r="H152" s="38">
        <f t="shared" si="60"/>
        <v>99.908966772872105</v>
      </c>
    </row>
    <row r="153" spans="1:8" x14ac:dyDescent="0.25">
      <c r="A153" s="60" t="s">
        <v>75</v>
      </c>
      <c r="B153" s="4" t="s">
        <v>53</v>
      </c>
      <c r="C153" s="2">
        <v>18.100000000000001</v>
      </c>
      <c r="D153" s="42">
        <v>18.2</v>
      </c>
      <c r="E153" s="42">
        <v>18.399999999999999</v>
      </c>
      <c r="F153" s="42">
        <v>18.5</v>
      </c>
      <c r="G153" s="42">
        <v>18.7</v>
      </c>
      <c r="H153" s="42">
        <v>18.899999999999999</v>
      </c>
    </row>
    <row r="154" spans="1:8" ht="15" customHeight="1" x14ac:dyDescent="0.25">
      <c r="A154" s="59" t="s">
        <v>23</v>
      </c>
      <c r="B154" s="4" t="s">
        <v>11</v>
      </c>
      <c r="C154" s="51">
        <v>104</v>
      </c>
      <c r="D154" s="38">
        <f>D153/C153*100</f>
        <v>100.55248618784529</v>
      </c>
      <c r="E154" s="38">
        <f t="shared" ref="E154:H154" si="61">E153/D153*100</f>
        <v>101.09890109890109</v>
      </c>
      <c r="F154" s="38">
        <f t="shared" si="61"/>
        <v>100.54347826086958</v>
      </c>
      <c r="G154" s="38">
        <f t="shared" si="61"/>
        <v>101.08108108108107</v>
      </c>
      <c r="H154" s="38">
        <f t="shared" si="61"/>
        <v>101.06951871657755</v>
      </c>
    </row>
    <row r="155" spans="1:8" ht="31.5" x14ac:dyDescent="0.25">
      <c r="A155" s="60" t="s">
        <v>76</v>
      </c>
      <c r="B155" s="4" t="s">
        <v>53</v>
      </c>
      <c r="C155" s="43">
        <v>52.7</v>
      </c>
      <c r="D155" s="42">
        <v>51</v>
      </c>
      <c r="E155" s="42">
        <v>50.8</v>
      </c>
      <c r="F155" s="42">
        <v>50.8</v>
      </c>
      <c r="G155" s="42">
        <v>50.7</v>
      </c>
      <c r="H155" s="42">
        <v>50.6</v>
      </c>
    </row>
    <row r="156" spans="1:8" ht="14.25" customHeight="1" x14ac:dyDescent="0.25">
      <c r="A156" s="59" t="s">
        <v>23</v>
      </c>
      <c r="B156" s="4" t="s">
        <v>11</v>
      </c>
      <c r="C156" s="51">
        <v>114.6</v>
      </c>
      <c r="D156" s="38">
        <f>D155/C155*100</f>
        <v>96.774193548387089</v>
      </c>
      <c r="E156" s="38">
        <f t="shared" ref="E156:H156" si="62">E155/D155*100</f>
        <v>99.607843137254889</v>
      </c>
      <c r="F156" s="38">
        <f t="shared" si="62"/>
        <v>100</v>
      </c>
      <c r="G156" s="38">
        <f t="shared" si="62"/>
        <v>99.803149606299229</v>
      </c>
      <c r="H156" s="38">
        <f t="shared" si="62"/>
        <v>99.802761341222876</v>
      </c>
    </row>
    <row r="157" spans="1:8" ht="60" x14ac:dyDescent="0.25">
      <c r="A157" s="60" t="s">
        <v>21</v>
      </c>
      <c r="B157" s="4" t="s">
        <v>22</v>
      </c>
      <c r="C157" s="43">
        <v>734.8</v>
      </c>
      <c r="D157" s="68">
        <v>742.9</v>
      </c>
      <c r="E157" s="68">
        <v>764.5</v>
      </c>
      <c r="F157" s="68">
        <v>764.5</v>
      </c>
      <c r="G157" s="68">
        <v>763.2</v>
      </c>
      <c r="H157" s="68">
        <v>761.9</v>
      </c>
    </row>
    <row r="158" spans="1:8" ht="16.5" customHeight="1" x14ac:dyDescent="0.25">
      <c r="A158" s="59" t="s">
        <v>23</v>
      </c>
      <c r="B158" s="4" t="s">
        <v>11</v>
      </c>
      <c r="C158" s="39">
        <v>101.9</v>
      </c>
      <c r="D158" s="38">
        <f>D157/C157*100</f>
        <v>101.10234077299947</v>
      </c>
      <c r="E158" s="38">
        <f t="shared" ref="E158:H158" si="63">E157/D157*100</f>
        <v>102.90752456589043</v>
      </c>
      <c r="F158" s="38">
        <f t="shared" si="63"/>
        <v>100</v>
      </c>
      <c r="G158" s="38">
        <f t="shared" si="63"/>
        <v>99.829954218443433</v>
      </c>
      <c r="H158" s="38">
        <f t="shared" si="63"/>
        <v>99.829664570230605</v>
      </c>
    </row>
    <row r="159" spans="1:8" ht="48.75" customHeight="1" x14ac:dyDescent="0.25">
      <c r="A159" s="60" t="s">
        <v>77</v>
      </c>
      <c r="B159" s="4" t="s">
        <v>11</v>
      </c>
      <c r="C159" s="2">
        <v>69.5</v>
      </c>
      <c r="D159" s="42">
        <v>70.8</v>
      </c>
      <c r="E159" s="42">
        <v>73.8</v>
      </c>
      <c r="F159" s="42">
        <v>74.400000000000006</v>
      </c>
      <c r="G159" s="42">
        <v>74.900000000000006</v>
      </c>
      <c r="H159" s="42">
        <v>75.400000000000006</v>
      </c>
    </row>
    <row r="160" spans="1:8" ht="32.25" customHeight="1" x14ac:dyDescent="0.25">
      <c r="A160" s="60" t="s">
        <v>78</v>
      </c>
      <c r="B160" s="4" t="s">
        <v>53</v>
      </c>
      <c r="C160" s="69">
        <v>6054</v>
      </c>
      <c r="D160" s="70">
        <v>6108</v>
      </c>
      <c r="E160" s="70">
        <v>6455</v>
      </c>
      <c r="F160" s="70">
        <v>6509</v>
      </c>
      <c r="G160" s="70">
        <v>6564</v>
      </c>
      <c r="H160" s="70">
        <v>6618</v>
      </c>
    </row>
    <row r="161" spans="1:8" ht="16.5" customHeight="1" x14ac:dyDescent="0.25">
      <c r="A161" s="59" t="s">
        <v>23</v>
      </c>
      <c r="B161" s="4" t="s">
        <v>11</v>
      </c>
      <c r="C161" s="39">
        <v>100.4</v>
      </c>
      <c r="D161" s="38">
        <f>D160/C160*100</f>
        <v>100.89197224975224</v>
      </c>
      <c r="E161" s="38">
        <f t="shared" ref="E161:H161" si="64">E160/D160*100</f>
        <v>105.68107400130975</v>
      </c>
      <c r="F161" s="38">
        <f t="shared" si="64"/>
        <v>100.83656080557708</v>
      </c>
      <c r="G161" s="38">
        <f t="shared" si="64"/>
        <v>100.84498386848979</v>
      </c>
      <c r="H161" s="38">
        <f t="shared" si="64"/>
        <v>100.82266910420475</v>
      </c>
    </row>
    <row r="162" spans="1:8" ht="33" customHeight="1" x14ac:dyDescent="0.25">
      <c r="A162" s="60" t="s">
        <v>79</v>
      </c>
      <c r="B162" s="4" t="s">
        <v>80</v>
      </c>
      <c r="C162" s="69">
        <v>6405</v>
      </c>
      <c r="D162" s="71">
        <v>6406</v>
      </c>
      <c r="E162" s="71">
        <v>6686</v>
      </c>
      <c r="F162" s="71">
        <v>6686</v>
      </c>
      <c r="G162" s="71">
        <v>6686</v>
      </c>
      <c r="H162" s="71">
        <v>6686</v>
      </c>
    </row>
    <row r="163" spans="1:8" ht="16.5" customHeight="1" x14ac:dyDescent="0.25">
      <c r="A163" s="59" t="s">
        <v>23</v>
      </c>
      <c r="B163" s="4" t="s">
        <v>11</v>
      </c>
      <c r="C163" s="39">
        <v>104.4</v>
      </c>
      <c r="D163" s="38">
        <f>D162/C162*100</f>
        <v>100.01561280249804</v>
      </c>
      <c r="E163" s="38">
        <f t="shared" ref="E163:H163" si="65">E162/D162*100</f>
        <v>104.37090227911334</v>
      </c>
      <c r="F163" s="38">
        <f t="shared" si="65"/>
        <v>100</v>
      </c>
      <c r="G163" s="38">
        <f t="shared" si="65"/>
        <v>100</v>
      </c>
      <c r="H163" s="38">
        <f t="shared" si="65"/>
        <v>100</v>
      </c>
    </row>
    <row r="164" spans="1:8" ht="33" customHeight="1" x14ac:dyDescent="0.25">
      <c r="A164" s="60" t="s">
        <v>81</v>
      </c>
      <c r="B164" s="5" t="s">
        <v>53</v>
      </c>
      <c r="C164" s="44">
        <v>12662</v>
      </c>
      <c r="D164" s="70">
        <v>13105</v>
      </c>
      <c r="E164" s="70">
        <v>13064</v>
      </c>
      <c r="F164" s="70">
        <v>13100</v>
      </c>
      <c r="G164" s="70">
        <v>13100</v>
      </c>
      <c r="H164" s="70">
        <v>13100</v>
      </c>
    </row>
    <row r="165" spans="1:8" ht="15.75" customHeight="1" x14ac:dyDescent="0.25">
      <c r="A165" s="59" t="s">
        <v>23</v>
      </c>
      <c r="B165" s="5" t="s">
        <v>11</v>
      </c>
      <c r="C165" s="45">
        <v>100.9</v>
      </c>
      <c r="D165" s="38">
        <f>D164/C164*100</f>
        <v>103.49865740009476</v>
      </c>
      <c r="E165" s="38">
        <f t="shared" ref="E165:H165" si="66">E164/D164*100</f>
        <v>99.687142312094622</v>
      </c>
      <c r="F165" s="38">
        <f t="shared" si="66"/>
        <v>100.27556644213105</v>
      </c>
      <c r="G165" s="38">
        <f t="shared" si="66"/>
        <v>100</v>
      </c>
      <c r="H165" s="38">
        <f t="shared" si="66"/>
        <v>100</v>
      </c>
    </row>
    <row r="166" spans="1:8" x14ac:dyDescent="0.25">
      <c r="A166" s="56" t="s">
        <v>82</v>
      </c>
      <c r="B166" s="4"/>
      <c r="C166" s="8"/>
      <c r="D166" s="9"/>
      <c r="E166" s="9"/>
      <c r="F166" s="9"/>
      <c r="G166" s="9"/>
      <c r="H166" s="9"/>
    </row>
    <row r="167" spans="1:8" ht="41.25" customHeight="1" x14ac:dyDescent="0.25">
      <c r="A167" s="62" t="s">
        <v>83</v>
      </c>
      <c r="B167" s="5" t="s">
        <v>8</v>
      </c>
      <c r="C167" s="10">
        <v>53603</v>
      </c>
      <c r="D167" s="9">
        <v>68916</v>
      </c>
      <c r="E167" s="9">
        <v>76732</v>
      </c>
      <c r="F167" s="9">
        <v>91791</v>
      </c>
      <c r="G167" s="9">
        <v>109625</v>
      </c>
      <c r="H167" s="9">
        <v>359284</v>
      </c>
    </row>
    <row r="168" spans="1:8" x14ac:dyDescent="0.25">
      <c r="A168" s="61" t="s">
        <v>23</v>
      </c>
      <c r="B168" s="5" t="s">
        <v>11</v>
      </c>
      <c r="C168" s="27">
        <v>131.4</v>
      </c>
      <c r="D168" s="26">
        <f>D167/C167*100</f>
        <v>128.56743092737347</v>
      </c>
      <c r="E168" s="26">
        <f t="shared" ref="E168:H168" si="67">E167/D167*100</f>
        <v>111.34134308433454</v>
      </c>
      <c r="F168" s="26">
        <f t="shared" si="67"/>
        <v>119.62544961684824</v>
      </c>
      <c r="G168" s="26">
        <f t="shared" si="67"/>
        <v>119.42892004662767</v>
      </c>
      <c r="H168" s="26">
        <f t="shared" si="67"/>
        <v>327.73911060433295</v>
      </c>
    </row>
    <row r="169" spans="1:8" ht="31.5" x14ac:dyDescent="0.25">
      <c r="A169" s="62" t="s">
        <v>84</v>
      </c>
      <c r="B169" s="5" t="s">
        <v>8</v>
      </c>
      <c r="C169" s="10">
        <v>15512</v>
      </c>
      <c r="D169" s="9">
        <v>9663</v>
      </c>
      <c r="E169" s="9">
        <v>16269</v>
      </c>
      <c r="F169" s="9">
        <v>19082</v>
      </c>
      <c r="G169" s="9">
        <v>251049</v>
      </c>
      <c r="H169" s="9">
        <v>19296</v>
      </c>
    </row>
    <row r="170" spans="1:8" x14ac:dyDescent="0.25">
      <c r="A170" s="61" t="s">
        <v>23</v>
      </c>
      <c r="B170" s="5" t="s">
        <v>11</v>
      </c>
      <c r="C170" s="27">
        <v>121.7</v>
      </c>
      <c r="D170" s="26">
        <f>D169/C169*100</f>
        <v>62.293708096957189</v>
      </c>
      <c r="E170" s="26">
        <f t="shared" ref="E170:H170" si="68">E169/D169*100</f>
        <v>168.36386215461036</v>
      </c>
      <c r="F170" s="26">
        <f t="shared" si="68"/>
        <v>117.29055258467022</v>
      </c>
      <c r="G170" s="26">
        <f t="shared" si="68"/>
        <v>1315.6325332774343</v>
      </c>
      <c r="H170" s="26">
        <f t="shared" si="68"/>
        <v>7.6861489191353076</v>
      </c>
    </row>
    <row r="171" spans="1:8" ht="31.5" x14ac:dyDescent="0.25">
      <c r="A171" s="62" t="s">
        <v>85</v>
      </c>
      <c r="B171" s="5" t="s">
        <v>8</v>
      </c>
      <c r="C171" s="10">
        <v>1187</v>
      </c>
      <c r="D171" s="9">
        <v>1897</v>
      </c>
      <c r="E171" s="9">
        <v>1210</v>
      </c>
      <c r="F171" s="9">
        <v>1248</v>
      </c>
      <c r="G171" s="9">
        <v>1390</v>
      </c>
      <c r="H171" s="9">
        <v>1120</v>
      </c>
    </row>
    <row r="172" spans="1:8" x14ac:dyDescent="0.25">
      <c r="A172" s="61" t="s">
        <v>23</v>
      </c>
      <c r="B172" s="5" t="s">
        <v>11</v>
      </c>
      <c r="C172" s="27">
        <v>136.9</v>
      </c>
      <c r="D172" s="26">
        <f>D171/C171*100</f>
        <v>159.81465880370683</v>
      </c>
      <c r="E172" s="26">
        <f t="shared" ref="E172:H172" si="69">E171/D171*100</f>
        <v>63.784923563521346</v>
      </c>
      <c r="F172" s="26">
        <f t="shared" si="69"/>
        <v>103.14049586776859</v>
      </c>
      <c r="G172" s="26">
        <f t="shared" si="69"/>
        <v>111.37820512820514</v>
      </c>
      <c r="H172" s="26">
        <f t="shared" si="69"/>
        <v>80.57553956834532</v>
      </c>
    </row>
    <row r="173" spans="1:8" x14ac:dyDescent="0.25">
      <c r="A173" s="63" t="s">
        <v>86</v>
      </c>
      <c r="B173" s="5"/>
      <c r="C173" s="10"/>
      <c r="D173" s="9"/>
      <c r="E173" s="9"/>
      <c r="F173" s="9"/>
      <c r="G173" s="9"/>
      <c r="H173" s="9"/>
    </row>
    <row r="174" spans="1:8" ht="47.25" x14ac:dyDescent="0.25">
      <c r="A174" s="62" t="s">
        <v>87</v>
      </c>
      <c r="B174" s="5" t="s">
        <v>12</v>
      </c>
      <c r="C174" s="74">
        <v>1630</v>
      </c>
      <c r="D174" s="74">
        <v>1610</v>
      </c>
      <c r="E174" s="74">
        <v>1621</v>
      </c>
      <c r="F174" s="74">
        <v>1623</v>
      </c>
      <c r="G174" s="74">
        <v>1624</v>
      </c>
      <c r="H174" s="74">
        <v>1624</v>
      </c>
    </row>
    <row r="175" spans="1:8" ht="32.25" customHeight="1" x14ac:dyDescent="0.25">
      <c r="A175" s="62" t="s">
        <v>88</v>
      </c>
      <c r="B175" s="5" t="s">
        <v>12</v>
      </c>
      <c r="C175" s="74">
        <v>211</v>
      </c>
      <c r="D175" s="74">
        <v>210</v>
      </c>
      <c r="E175" s="74">
        <v>214</v>
      </c>
      <c r="F175" s="74">
        <v>215</v>
      </c>
      <c r="G175" s="74">
        <v>215</v>
      </c>
      <c r="H175" s="74">
        <v>217</v>
      </c>
    </row>
    <row r="176" spans="1:8" ht="31.5" x14ac:dyDescent="0.25">
      <c r="A176" s="62" t="s">
        <v>89</v>
      </c>
      <c r="B176" s="5" t="s">
        <v>12</v>
      </c>
      <c r="C176" s="74">
        <v>18</v>
      </c>
      <c r="D176" s="74">
        <v>17</v>
      </c>
      <c r="E176" s="74">
        <v>17</v>
      </c>
      <c r="F176" s="74">
        <v>17</v>
      </c>
      <c r="G176" s="74">
        <v>17</v>
      </c>
      <c r="H176" s="74">
        <v>17</v>
      </c>
    </row>
    <row r="177" spans="1:8" ht="47.25" x14ac:dyDescent="0.25">
      <c r="A177" s="62" t="s">
        <v>90</v>
      </c>
      <c r="B177" s="5" t="s">
        <v>9</v>
      </c>
      <c r="C177" s="9">
        <v>39270.699999999997</v>
      </c>
      <c r="D177" s="9">
        <v>64635.5</v>
      </c>
      <c r="E177" s="9">
        <v>25700</v>
      </c>
      <c r="F177" s="9">
        <v>17350</v>
      </c>
      <c r="G177" s="9">
        <v>17350</v>
      </c>
      <c r="H177" s="9">
        <v>17000</v>
      </c>
    </row>
    <row r="178" spans="1:8" ht="47.25" x14ac:dyDescent="0.25">
      <c r="A178" s="62" t="s">
        <v>91</v>
      </c>
      <c r="B178" s="5" t="s">
        <v>9</v>
      </c>
      <c r="C178" s="9">
        <v>76534.399999999994</v>
      </c>
      <c r="D178" s="9">
        <v>128482.6</v>
      </c>
      <c r="E178" s="9">
        <v>112113</v>
      </c>
      <c r="F178" s="9">
        <v>113193.5</v>
      </c>
      <c r="G178" s="9">
        <v>114284.9</v>
      </c>
      <c r="H178" s="9">
        <v>115387.2</v>
      </c>
    </row>
    <row r="179" spans="1:8" ht="63" x14ac:dyDescent="0.25">
      <c r="A179" s="62" t="s">
        <v>92</v>
      </c>
      <c r="B179" s="5" t="s">
        <v>8</v>
      </c>
      <c r="C179" s="46" t="s">
        <v>100</v>
      </c>
      <c r="D179" s="46" t="s">
        <v>115</v>
      </c>
      <c r="E179" s="46" t="s">
        <v>116</v>
      </c>
      <c r="F179" s="46" t="s">
        <v>117</v>
      </c>
      <c r="G179" s="46" t="s">
        <v>118</v>
      </c>
      <c r="H179" s="46" t="s">
        <v>119</v>
      </c>
    </row>
    <row r="180" spans="1:8" ht="93" customHeight="1" x14ac:dyDescent="0.25">
      <c r="A180" s="62" t="s">
        <v>93</v>
      </c>
      <c r="B180" s="5" t="s">
        <v>8</v>
      </c>
      <c r="C180" s="9">
        <v>225.63</v>
      </c>
      <c r="D180" s="9">
        <v>234.672</v>
      </c>
      <c r="E180" s="9">
        <v>285.83</v>
      </c>
      <c r="F180" s="9">
        <v>281.54300000000001</v>
      </c>
      <c r="G180" s="9">
        <v>289.14499999999998</v>
      </c>
      <c r="H180" s="9">
        <v>298.108</v>
      </c>
    </row>
    <row r="181" spans="1:8" ht="63" x14ac:dyDescent="0.25">
      <c r="A181" s="62" t="s">
        <v>94</v>
      </c>
      <c r="B181" s="5" t="s">
        <v>8</v>
      </c>
      <c r="C181" s="9">
        <v>41.6</v>
      </c>
      <c r="D181" s="9">
        <v>42</v>
      </c>
      <c r="E181" s="9">
        <v>44</v>
      </c>
      <c r="F181" s="9">
        <v>44.1</v>
      </c>
      <c r="G181" s="9">
        <v>44.7</v>
      </c>
      <c r="H181" s="9">
        <v>45</v>
      </c>
    </row>
    <row r="182" spans="1:8" ht="47.25" x14ac:dyDescent="0.25">
      <c r="A182" s="62" t="s">
        <v>95</v>
      </c>
      <c r="B182" s="5" t="s">
        <v>8</v>
      </c>
      <c r="C182" s="9">
        <v>313.3</v>
      </c>
      <c r="D182" s="9">
        <v>336.3</v>
      </c>
      <c r="E182" s="9">
        <v>342.2</v>
      </c>
      <c r="F182" s="9">
        <v>340.7</v>
      </c>
      <c r="G182" s="9">
        <v>355.2</v>
      </c>
      <c r="H182" s="9">
        <v>376.9</v>
      </c>
    </row>
    <row r="183" spans="1:8" ht="63" x14ac:dyDescent="0.25">
      <c r="A183" s="62" t="s">
        <v>96</v>
      </c>
      <c r="B183" s="5" t="s">
        <v>47</v>
      </c>
      <c r="C183" s="9">
        <v>6.7</v>
      </c>
      <c r="D183" s="9">
        <v>6.5</v>
      </c>
      <c r="E183" s="9">
        <v>6.6</v>
      </c>
      <c r="F183" s="9">
        <v>6.6</v>
      </c>
      <c r="G183" s="9">
        <v>6.7</v>
      </c>
      <c r="H183" s="9">
        <v>6.8</v>
      </c>
    </row>
    <row r="184" spans="1:8" ht="31.5" x14ac:dyDescent="0.25">
      <c r="A184" s="62" t="s">
        <v>97</v>
      </c>
      <c r="B184" s="5" t="s">
        <v>98</v>
      </c>
      <c r="C184" s="9">
        <v>9.6999999999999993</v>
      </c>
      <c r="D184" s="9">
        <v>9.5</v>
      </c>
      <c r="E184" s="9">
        <v>9.9</v>
      </c>
      <c r="F184" s="9">
        <v>9.9</v>
      </c>
      <c r="G184" s="9">
        <v>9.9</v>
      </c>
      <c r="H184" s="9">
        <v>9</v>
      </c>
    </row>
    <row r="187" spans="1:8" ht="18.75" x14ac:dyDescent="0.3">
      <c r="A187" s="52" t="s">
        <v>107</v>
      </c>
      <c r="B187" s="52"/>
      <c r="C187" s="52"/>
      <c r="D187" s="52"/>
      <c r="E187" s="52"/>
      <c r="F187" s="52"/>
      <c r="G187" s="77" t="s">
        <v>108</v>
      </c>
      <c r="H187" s="78"/>
    </row>
    <row r="188" spans="1:8" ht="18.75" x14ac:dyDescent="0.3">
      <c r="A188" s="52"/>
      <c r="B188" s="52"/>
      <c r="C188" s="52"/>
      <c r="D188" s="52"/>
      <c r="E188" s="52"/>
      <c r="F188" s="52"/>
      <c r="G188" s="52"/>
      <c r="H188" s="52"/>
    </row>
  </sheetData>
  <mergeCells count="18">
    <mergeCell ref="A10:H10"/>
    <mergeCell ref="G16:G17"/>
    <mergeCell ref="G187:H187"/>
    <mergeCell ref="H16:H17"/>
    <mergeCell ref="E1:H1"/>
    <mergeCell ref="E3:H3"/>
    <mergeCell ref="E4:H4"/>
    <mergeCell ref="E5:H5"/>
    <mergeCell ref="E6:H6"/>
    <mergeCell ref="E7:H7"/>
    <mergeCell ref="A11:H11"/>
    <mergeCell ref="A12:H12"/>
    <mergeCell ref="A15:A17"/>
    <mergeCell ref="B15:B17"/>
    <mergeCell ref="C16:C17"/>
    <mergeCell ref="D16:D17"/>
    <mergeCell ref="E16:E17"/>
    <mergeCell ref="F16:F17"/>
  </mergeCells>
  <pageMargins left="1.1811023622047245" right="0.19685039370078741" top="0.78740157480314965" bottom="0.78740157480314965" header="0" footer="0"/>
  <pageSetup paperSize="9" scale="70" orientation="portrait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прогноз 2017-2019</vt:lpstr>
      <vt:lpstr>'прогноз 2017-2019'!Заголовки_для_печати</vt:lpstr>
    </vt:vector>
  </TitlesOfParts>
  <Company>Администрация Краснодарского края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EAvershina</dc:creator>
  <cp:lastModifiedBy>Danilova Elena Aleksandrovna</cp:lastModifiedBy>
  <cp:lastPrinted>2017-09-26T08:12:41Z</cp:lastPrinted>
  <dcterms:created xsi:type="dcterms:W3CDTF">2015-07-21T06:55:31Z</dcterms:created>
  <dcterms:modified xsi:type="dcterms:W3CDTF">2017-09-26T08:22:33Z</dcterms:modified>
</cp:coreProperties>
</file>