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" windowWidth="10020" windowHeight="8850"/>
  </bookViews>
  <sheets>
    <sheet name="прогноз 2019-2024" sheetId="2" r:id="rId1"/>
  </sheets>
  <definedNames>
    <definedName name="_xlnm.Print_Titles" localSheetId="0">'прогноз 2019-2024'!$15:$17</definedName>
    <definedName name="_xlnm.Print_Area" localSheetId="0">'прогноз 2019-2024'!$A$1:$J$53</definedName>
  </definedNames>
  <calcPr calcId="145621"/>
</workbook>
</file>

<file path=xl/calcChain.xml><?xml version="1.0" encoding="utf-8"?>
<calcChain xmlns="http://schemas.openxmlformats.org/spreadsheetml/2006/main">
  <c r="J106" i="2" l="1"/>
  <c r="I106" i="2"/>
  <c r="H106" i="2"/>
  <c r="G106" i="2"/>
  <c r="F106" i="2"/>
  <c r="E106" i="2"/>
  <c r="D106" i="2"/>
  <c r="J104" i="2"/>
  <c r="I104" i="2"/>
  <c r="H104" i="2"/>
  <c r="G104" i="2"/>
  <c r="F104" i="2"/>
  <c r="E104" i="2"/>
  <c r="D104" i="2"/>
  <c r="E122" i="2" l="1"/>
  <c r="G63" i="2" l="1"/>
  <c r="J139" i="2"/>
  <c r="I139" i="2"/>
  <c r="H139" i="2"/>
  <c r="G139" i="2"/>
  <c r="F139" i="2"/>
  <c r="E139" i="2"/>
  <c r="D139" i="2"/>
  <c r="J155" i="2"/>
  <c r="I155" i="2"/>
  <c r="H155" i="2"/>
  <c r="G155" i="2"/>
  <c r="F155" i="2"/>
  <c r="E155" i="2"/>
  <c r="D155" i="2"/>
  <c r="J39" i="2"/>
  <c r="E71" i="2" l="1"/>
  <c r="F71" i="2"/>
  <c r="G71" i="2"/>
  <c r="H71" i="2"/>
  <c r="I71" i="2"/>
  <c r="J71" i="2"/>
  <c r="D71" i="2"/>
  <c r="E157" i="2" l="1"/>
  <c r="F157" i="2"/>
  <c r="G157" i="2"/>
  <c r="H157" i="2"/>
  <c r="I157" i="2"/>
  <c r="J157" i="2"/>
  <c r="D157" i="2"/>
  <c r="E153" i="2"/>
  <c r="F153" i="2"/>
  <c r="G153" i="2"/>
  <c r="H153" i="2"/>
  <c r="I153" i="2"/>
  <c r="J153" i="2"/>
  <c r="D153" i="2"/>
  <c r="E151" i="2"/>
  <c r="F151" i="2"/>
  <c r="G151" i="2"/>
  <c r="H151" i="2"/>
  <c r="I151" i="2"/>
  <c r="J151" i="2"/>
  <c r="D151" i="2"/>
  <c r="E146" i="2" l="1"/>
  <c r="F146" i="2"/>
  <c r="G146" i="2"/>
  <c r="H146" i="2"/>
  <c r="I146" i="2"/>
  <c r="J146" i="2"/>
  <c r="D146" i="2"/>
  <c r="E148" i="2"/>
  <c r="F148" i="2"/>
  <c r="G148" i="2"/>
  <c r="H148" i="2"/>
  <c r="I148" i="2"/>
  <c r="J148" i="2"/>
  <c r="D148" i="2"/>
  <c r="E144" i="2"/>
  <c r="F144" i="2"/>
  <c r="G144" i="2"/>
  <c r="H144" i="2"/>
  <c r="I144" i="2"/>
  <c r="J144" i="2"/>
  <c r="D144" i="2"/>
  <c r="E108" i="2" l="1"/>
  <c r="F108" i="2"/>
  <c r="G108" i="2"/>
  <c r="H108" i="2"/>
  <c r="I108" i="2"/>
  <c r="J108" i="2"/>
  <c r="D108" i="2"/>
  <c r="E102" i="2"/>
  <c r="F102" i="2"/>
  <c r="G102" i="2"/>
  <c r="H102" i="2"/>
  <c r="I102" i="2"/>
  <c r="J102" i="2"/>
  <c r="D102" i="2"/>
  <c r="E100" i="2"/>
  <c r="F100" i="2"/>
  <c r="G100" i="2"/>
  <c r="H100" i="2"/>
  <c r="I100" i="2"/>
  <c r="J100" i="2"/>
  <c r="D100" i="2"/>
  <c r="E98" i="2"/>
  <c r="F98" i="2"/>
  <c r="G98" i="2"/>
  <c r="H98" i="2"/>
  <c r="I98" i="2"/>
  <c r="J98" i="2"/>
  <c r="D98" i="2"/>
  <c r="E96" i="2"/>
  <c r="F96" i="2"/>
  <c r="G96" i="2"/>
  <c r="H96" i="2"/>
  <c r="I96" i="2"/>
  <c r="J96" i="2"/>
  <c r="D96" i="2"/>
  <c r="E94" i="2"/>
  <c r="F94" i="2"/>
  <c r="G94" i="2"/>
  <c r="H94" i="2"/>
  <c r="I94" i="2"/>
  <c r="J94" i="2"/>
  <c r="D94" i="2"/>
  <c r="E137" i="2"/>
  <c r="F137" i="2"/>
  <c r="G137" i="2"/>
  <c r="H137" i="2"/>
  <c r="I137" i="2"/>
  <c r="J137" i="2"/>
  <c r="D137" i="2"/>
  <c r="E135" i="2"/>
  <c r="F135" i="2"/>
  <c r="G135" i="2"/>
  <c r="H135" i="2"/>
  <c r="I135" i="2"/>
  <c r="J135" i="2"/>
  <c r="D135" i="2"/>
  <c r="E133" i="2"/>
  <c r="F133" i="2"/>
  <c r="G133" i="2"/>
  <c r="H133" i="2"/>
  <c r="I133" i="2"/>
  <c r="J133" i="2"/>
  <c r="D133" i="2"/>
  <c r="J34" i="2"/>
  <c r="I34" i="2"/>
  <c r="H34" i="2"/>
  <c r="G34" i="2"/>
  <c r="F34" i="2"/>
  <c r="E34" i="2"/>
  <c r="D34" i="2"/>
  <c r="D125" i="2"/>
  <c r="E125" i="2"/>
  <c r="F125" i="2"/>
  <c r="G125" i="2"/>
  <c r="H125" i="2"/>
  <c r="I125" i="2"/>
  <c r="J125" i="2"/>
  <c r="F122" i="2"/>
  <c r="G122" i="2"/>
  <c r="H122" i="2"/>
  <c r="I122" i="2"/>
  <c r="J122" i="2"/>
  <c r="D122" i="2"/>
  <c r="E120" i="2"/>
  <c r="F120" i="2"/>
  <c r="G120" i="2"/>
  <c r="I120" i="2"/>
  <c r="J120" i="2"/>
  <c r="D120" i="2"/>
  <c r="E118" i="2"/>
  <c r="F118" i="2"/>
  <c r="G118" i="2"/>
  <c r="H118" i="2"/>
  <c r="I118" i="2"/>
  <c r="J118" i="2"/>
  <c r="D118" i="2"/>
  <c r="E116" i="2"/>
  <c r="F116" i="2"/>
  <c r="G116" i="2"/>
  <c r="H116" i="2"/>
  <c r="I116" i="2"/>
  <c r="J116" i="2"/>
  <c r="D116" i="2"/>
  <c r="D123" i="2"/>
  <c r="E123" i="2"/>
  <c r="F123" i="2"/>
  <c r="G123" i="2"/>
  <c r="H123" i="2"/>
  <c r="I123" i="2"/>
  <c r="J123" i="2"/>
  <c r="E131" i="2"/>
  <c r="F131" i="2"/>
  <c r="G131" i="2"/>
  <c r="H131" i="2"/>
  <c r="I131" i="2"/>
  <c r="J131" i="2"/>
  <c r="D131" i="2"/>
  <c r="E129" i="2"/>
  <c r="F129" i="2"/>
  <c r="G129" i="2"/>
  <c r="H129" i="2"/>
  <c r="I129" i="2"/>
  <c r="J129" i="2"/>
  <c r="D129" i="2"/>
  <c r="G91" i="2"/>
  <c r="H91" i="2"/>
  <c r="I91" i="2"/>
  <c r="J91" i="2"/>
  <c r="D91" i="2"/>
  <c r="E89" i="2"/>
  <c r="F89" i="2"/>
  <c r="G89" i="2"/>
  <c r="H89" i="2"/>
  <c r="I89" i="2"/>
  <c r="J89" i="2"/>
  <c r="D89" i="2"/>
  <c r="E87" i="2"/>
  <c r="F87" i="2"/>
  <c r="G87" i="2"/>
  <c r="H87" i="2"/>
  <c r="I87" i="2"/>
  <c r="J87" i="2"/>
  <c r="D87" i="2"/>
  <c r="I35" i="2" l="1"/>
  <c r="H35" i="2"/>
  <c r="J35" i="2"/>
  <c r="J126" i="2"/>
  <c r="H126" i="2"/>
  <c r="F126" i="2"/>
  <c r="I124" i="2"/>
  <c r="G124" i="2"/>
  <c r="E124" i="2"/>
  <c r="J124" i="2"/>
  <c r="H124" i="2"/>
  <c r="F124" i="2"/>
  <c r="I126" i="2"/>
  <c r="G126" i="2"/>
  <c r="E126" i="2"/>
  <c r="E65" i="2"/>
  <c r="F65" i="2"/>
  <c r="G65" i="2"/>
  <c r="H65" i="2"/>
  <c r="I65" i="2"/>
  <c r="J65" i="2"/>
  <c r="D65" i="2"/>
  <c r="E63" i="2"/>
  <c r="F63" i="2"/>
  <c r="H63" i="2"/>
  <c r="I63" i="2"/>
  <c r="J63" i="2"/>
  <c r="D63" i="2"/>
  <c r="E53" i="2"/>
  <c r="F53" i="2"/>
  <c r="G53" i="2"/>
  <c r="H53" i="2"/>
  <c r="I53" i="2"/>
  <c r="J53" i="2"/>
  <c r="E51" i="2"/>
  <c r="F51" i="2"/>
  <c r="G51" i="2"/>
  <c r="H51" i="2"/>
  <c r="I51" i="2"/>
  <c r="J51" i="2"/>
  <c r="D53" i="2"/>
  <c r="D51" i="2"/>
  <c r="E49" i="2"/>
  <c r="F49" i="2"/>
  <c r="G49" i="2"/>
  <c r="H49" i="2"/>
  <c r="I49" i="2"/>
  <c r="J49" i="2"/>
  <c r="D49" i="2"/>
  <c r="E47" i="2"/>
  <c r="F47" i="2"/>
  <c r="G47" i="2"/>
  <c r="H47" i="2"/>
  <c r="I47" i="2"/>
  <c r="J47" i="2"/>
  <c r="D47" i="2"/>
  <c r="E45" i="2"/>
  <c r="F45" i="2"/>
  <c r="G45" i="2"/>
  <c r="H45" i="2"/>
  <c r="I45" i="2"/>
  <c r="J45" i="2"/>
  <c r="D45" i="2"/>
  <c r="E43" i="2"/>
  <c r="F43" i="2"/>
  <c r="G43" i="2"/>
  <c r="H43" i="2"/>
  <c r="I43" i="2"/>
  <c r="J43" i="2"/>
  <c r="D43" i="2"/>
  <c r="E41" i="2"/>
  <c r="F41" i="2"/>
  <c r="G41" i="2"/>
  <c r="H41" i="2"/>
  <c r="I41" i="2"/>
  <c r="J41" i="2"/>
  <c r="D41" i="2"/>
  <c r="E39" i="2"/>
  <c r="F39" i="2"/>
  <c r="G39" i="2"/>
  <c r="H39" i="2"/>
  <c r="I39" i="2"/>
  <c r="D39" i="2"/>
  <c r="E37" i="2"/>
  <c r="F37" i="2"/>
  <c r="G37" i="2"/>
  <c r="H37" i="2"/>
  <c r="I37" i="2"/>
  <c r="J37" i="2"/>
  <c r="E35" i="2"/>
  <c r="F35" i="2"/>
  <c r="G35" i="2"/>
  <c r="E32" i="2"/>
  <c r="F32" i="2"/>
  <c r="G32" i="2"/>
  <c r="H32" i="2"/>
  <c r="I32" i="2"/>
  <c r="J32" i="2"/>
  <c r="D32" i="2"/>
  <c r="E30" i="2"/>
  <c r="F30" i="2"/>
  <c r="G30" i="2"/>
  <c r="H30" i="2"/>
  <c r="I30" i="2"/>
  <c r="J30" i="2"/>
  <c r="D30" i="2"/>
  <c r="E28" i="2"/>
  <c r="F28" i="2"/>
  <c r="G28" i="2"/>
  <c r="H28" i="2"/>
  <c r="I28" i="2"/>
  <c r="J28" i="2"/>
  <c r="D28" i="2"/>
  <c r="E26" i="2"/>
  <c r="F26" i="2"/>
  <c r="G26" i="2"/>
  <c r="H26" i="2"/>
  <c r="I26" i="2"/>
  <c r="J26" i="2"/>
  <c r="D26" i="2"/>
  <c r="E24" i="2"/>
  <c r="F24" i="2"/>
  <c r="G24" i="2"/>
  <c r="H24" i="2"/>
  <c r="I24" i="2"/>
  <c r="J24" i="2"/>
  <c r="D24" i="2"/>
  <c r="E22" i="2"/>
  <c r="F22" i="2"/>
  <c r="G22" i="2"/>
  <c r="H22" i="2"/>
  <c r="I22" i="2"/>
  <c r="J22" i="2"/>
  <c r="D22" i="2"/>
  <c r="D19" i="2"/>
  <c r="E19" i="2"/>
  <c r="F19" i="2"/>
  <c r="G19" i="2"/>
  <c r="H19" i="2"/>
  <c r="I19" i="2"/>
  <c r="J19" i="2"/>
  <c r="C19" i="2"/>
  <c r="J20" i="2" l="1"/>
  <c r="H20" i="2"/>
  <c r="G20" i="2"/>
  <c r="D20" i="2"/>
  <c r="I20" i="2"/>
  <c r="E20" i="2"/>
  <c r="F20" i="2"/>
  <c r="C125" i="2"/>
  <c r="D126" i="2" s="1"/>
  <c r="C123" i="2"/>
  <c r="D124" i="2" s="1"/>
  <c r="D37" i="2"/>
  <c r="C34" i="2"/>
  <c r="D35" i="2" s="1"/>
</calcChain>
</file>

<file path=xl/sharedStrings.xml><?xml version="1.0" encoding="utf-8"?>
<sst xmlns="http://schemas.openxmlformats.org/spreadsheetml/2006/main" count="307" uniqueCount="105">
  <si>
    <t>Показатели</t>
  </si>
  <si>
    <t>Единица измерения</t>
  </si>
  <si>
    <t>отчет</t>
  </si>
  <si>
    <t>оценка</t>
  </si>
  <si>
    <t>1. Население</t>
  </si>
  <si>
    <t>тыс.чел.</t>
  </si>
  <si>
    <t xml:space="preserve">млн. руб. </t>
  </si>
  <si>
    <t>млн. руб.</t>
  </si>
  <si>
    <t>тыс. кв. м. в общей площади</t>
  </si>
  <si>
    <t>%</t>
  </si>
  <si>
    <t>единиц</t>
  </si>
  <si>
    <t>руб.</t>
  </si>
  <si>
    <t xml:space="preserve">Обеспеченность: </t>
  </si>
  <si>
    <t>темп роста</t>
  </si>
  <si>
    <t>городское население</t>
  </si>
  <si>
    <t>сельское население</t>
  </si>
  <si>
    <t>Среднегодовая численность постоянного населения, в том числе:</t>
  </si>
  <si>
    <t>Родившиеся</t>
  </si>
  <si>
    <t>Умершие</t>
  </si>
  <si>
    <t>Прибывшие на территорию</t>
  </si>
  <si>
    <t>Выбывшие за пределы территории</t>
  </si>
  <si>
    <t>3. Сельское хозяйство, в том числе:</t>
  </si>
  <si>
    <t>Добыча полезных ископаемых</t>
  </si>
  <si>
    <t>Обрабатывающие производства</t>
  </si>
  <si>
    <t>2. Промышленное производство, в том числе:</t>
  </si>
  <si>
    <t>по крупным и средним предприятиям</t>
  </si>
  <si>
    <t>4. Транспорт и связь</t>
  </si>
  <si>
    <t>5. Строительство, в том числе:</t>
  </si>
  <si>
    <t>6. Ввод в действие жилых домов</t>
  </si>
  <si>
    <t>7. Потребительский рынок</t>
  </si>
  <si>
    <t>Оборот розничной торговли, в том числе:</t>
  </si>
  <si>
    <t>Оборот общественного питания, в том числе:</t>
  </si>
  <si>
    <t>Животноводство</t>
  </si>
  <si>
    <t>Растениеводство</t>
  </si>
  <si>
    <t>Доходы предприятий курортно-туристического комплекса - всего</t>
  </si>
  <si>
    <t>Количество отдыхающих - всего</t>
  </si>
  <si>
    <t>тыс. человек</t>
  </si>
  <si>
    <t>Количество мест в организациях отдыха - всего</t>
  </si>
  <si>
    <t xml:space="preserve">единиц </t>
  </si>
  <si>
    <t>Количество организаций - всего</t>
  </si>
  <si>
    <t>8. Санаторно-курортный комплекс</t>
  </si>
  <si>
    <t>Численность работников субъектов малого предпринимательства</t>
  </si>
  <si>
    <t>человек</t>
  </si>
  <si>
    <t>Оборот субъектов малого предпринимательства - всего</t>
  </si>
  <si>
    <t>Число субъектов малого предпринимательства - всего</t>
  </si>
  <si>
    <t>Число субъектов среднего предпринимательства - всего</t>
  </si>
  <si>
    <t>Численность работников субъектов среднего предпринимательства</t>
  </si>
  <si>
    <t>Оборот субъектов среднего предпринимательства - всего</t>
  </si>
  <si>
    <t>10. Инвестиции</t>
  </si>
  <si>
    <t>11. Финансовая деятельность организаций</t>
  </si>
  <si>
    <t>Прибыль прибыльных организаций, в том числе:</t>
  </si>
  <si>
    <t>Убытки, в том числе:</t>
  </si>
  <si>
    <t>Сальдированный результат, в том числе:</t>
  </si>
  <si>
    <t>Доля населения с денежными доходами ниже величины прожиточного минимума</t>
  </si>
  <si>
    <t>Численность работников, в том числе:</t>
  </si>
  <si>
    <t xml:space="preserve">Среднемесячная заработная плата, в том числе: </t>
  </si>
  <si>
    <t xml:space="preserve">Численность детей в дошкольных образовательных учреждениях </t>
  </si>
  <si>
    <t>Количество мест в детских дошкольных учреждениях</t>
  </si>
  <si>
    <t xml:space="preserve">мест  </t>
  </si>
  <si>
    <t>Численность обучающихся в учреждениях общего образования</t>
  </si>
  <si>
    <t>Наличие основных фондов по полной балансовой стоимости на начало года</t>
  </si>
  <si>
    <t>Поступление основных фондов за отчетный год</t>
  </si>
  <si>
    <t>Выбытие основных фондов за отчетный год</t>
  </si>
  <si>
    <t>Количество организаций, зарегистрированных на территории муниципального образования,из них:</t>
  </si>
  <si>
    <t>количество организаций муниципальной формы собственности</t>
  </si>
  <si>
    <t xml:space="preserve">Прибыль (убыток) организаций муниципальной формы собственности по всем видам деятельности 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</si>
  <si>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 </t>
  </si>
  <si>
    <t>Объем платных услуг населению организаций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</si>
  <si>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</si>
  <si>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9. Малое и среднее предпринимательство</t>
  </si>
  <si>
    <t>муниципального образования</t>
  </si>
  <si>
    <t>Темрюкский район</t>
  </si>
  <si>
    <t>УТВЕРЖДЕН</t>
  </si>
  <si>
    <t>распоряжением администрации</t>
  </si>
  <si>
    <t>ПРИЛОЖЕНИЕ № 1</t>
  </si>
  <si>
    <t>Начальник управления экономики</t>
  </si>
  <si>
    <t>Е.А. Пожарская</t>
  </si>
  <si>
    <t xml:space="preserve">ПРОГНОЗ  </t>
  </si>
  <si>
    <t>социально-экономического развития  муниципального образования Темрюкский район</t>
  </si>
  <si>
    <t>% в сопост.ценах</t>
  </si>
  <si>
    <t>в том числе доходы коллективных средств размещения</t>
  </si>
  <si>
    <t>Обеспечение электрической энергией, газом и паром</t>
  </si>
  <si>
    <t>Водоснабжение, водоотведение, сбор и утилизация отходов</t>
  </si>
  <si>
    <t>-36,2</t>
  </si>
  <si>
    <t>Фонд заработной платы, в том числе:</t>
  </si>
  <si>
    <t>от _______________ №____________________</t>
  </si>
  <si>
    <t>прогноз (базовый вариант)</t>
  </si>
  <si>
    <t>Инвестиции в основной капитал, в том числе:</t>
  </si>
  <si>
    <t>-37,2</t>
  </si>
  <si>
    <t>-36,3</t>
  </si>
  <si>
    <t>-35,5</t>
  </si>
  <si>
    <t>-34,6</t>
  </si>
  <si>
    <t>-33,2</t>
  </si>
  <si>
    <t>-31,7</t>
  </si>
  <si>
    <t>-29,8</t>
  </si>
  <si>
    <t>Среднегодовая стоимость основных производственных фондов</t>
  </si>
  <si>
    <t>Реальная заработная плата в % к пред. году</t>
  </si>
  <si>
    <t>12. Фонд заработной платы, среднемесячная заработная плата и численность работников</t>
  </si>
  <si>
    <t>13. Развитие социальной сферы</t>
  </si>
  <si>
    <t>14. Основные фонды</t>
  </si>
  <si>
    <t>15. Муниципальный сектор</t>
  </si>
  <si>
    <t>Количество малых и средних предприятий (юридических лиц)</t>
  </si>
  <si>
    <t>Среднесписочная численность работников (без внешних совместителей) малых и средних предприятий (юридических лиц)</t>
  </si>
  <si>
    <t>х</t>
  </si>
  <si>
    <t xml:space="preserve">на среднесрочный период на 2020 год и плановый период до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</si>
</sst>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00_ ;\-#,##0.000\ "/>
    <numFmt numFmtId="168" formatCode="#,##0.0_ ;\-#,##0.0\ "/>
    <numFmt numFmtId="169" formatCode="_-* #,##0_р_._-;\-* #,##0_р_._-;_-* &quot;-&quot;??_р_._-;_-@_-"/>
    <numFmt numFmtId="170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</font>
    <font>
      <sz val="10"/>
      <name val="Arial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2" fillId="0" borderId="0"/>
    <xf numFmtId="0" fontId="14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2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/>
    <xf numFmtId="164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0" fontId="15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1" xfId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/>
    <xf numFmtId="0" fontId="8" fillId="0" borderId="0" xfId="1" applyFont="1" applyAlignment="1">
      <alignment horizontal="center" vertical="center" wrapText="1"/>
    </xf>
    <xf numFmtId="167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8" fontId="22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Fill="1" applyBorder="1" applyAlignment="1" applyProtection="1">
      <alignment horizontal="centerContinuous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65" fontId="22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" xfId="0" applyNumberFormat="1" applyFont="1" applyFill="1" applyBorder="1"/>
    <xf numFmtId="164" fontId="25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/>
    </xf>
    <xf numFmtId="166" fontId="22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22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24" fillId="3" borderId="1" xfId="1" applyNumberFormat="1" applyFont="1" applyFill="1" applyBorder="1" applyAlignment="1" applyProtection="1">
      <alignment horizontal="right" vertical="center" wrapText="1"/>
    </xf>
    <xf numFmtId="164" fontId="5" fillId="3" borderId="1" xfId="1" applyNumberFormat="1" applyFont="1" applyFill="1" applyBorder="1" applyAlignment="1" applyProtection="1">
      <alignment horizontal="right" vertical="center" wrapText="1"/>
    </xf>
    <xf numFmtId="164" fontId="5" fillId="0" borderId="1" xfId="1" applyNumberFormat="1" applyFont="1" applyFill="1" applyBorder="1" applyAlignment="1" applyProtection="1">
      <alignment vertical="center" wrapText="1"/>
    </xf>
    <xf numFmtId="0" fontId="10" fillId="0" borderId="0" xfId="0" applyFont="1"/>
    <xf numFmtId="0" fontId="26" fillId="0" borderId="0" xfId="1" applyFont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shrinkToFit="1"/>
    </xf>
    <xf numFmtId="0" fontId="21" fillId="0" borderId="1" xfId="1" applyFont="1" applyFill="1" applyBorder="1" applyAlignment="1" applyProtection="1">
      <alignment horizontal="right" vertical="center" wrapText="1" shrinkToFit="1"/>
    </xf>
    <xf numFmtId="0" fontId="23" fillId="0" borderId="1" xfId="1" applyFont="1" applyFill="1" applyBorder="1" applyAlignment="1" applyProtection="1">
      <alignment horizontal="right" vertical="center" wrapText="1" shrinkToFit="1"/>
    </xf>
    <xf numFmtId="0" fontId="4" fillId="0" borderId="1" xfId="1" applyFont="1" applyFill="1" applyBorder="1" applyAlignment="1" applyProtection="1">
      <alignment horizontal="left" vertical="center" wrapText="1" shrinkToFit="1"/>
    </xf>
    <xf numFmtId="0" fontId="23" fillId="0" borderId="1" xfId="1" applyFont="1" applyFill="1" applyBorder="1" applyAlignment="1">
      <alignment horizontal="right" vertical="center" wrapText="1" shrinkToFit="1"/>
    </xf>
    <xf numFmtId="0" fontId="4" fillId="0" borderId="1" xfId="1" applyFont="1" applyFill="1" applyBorder="1" applyAlignment="1">
      <alignment horizontal="left" vertical="center" wrapText="1" shrinkToFit="1"/>
    </xf>
    <xf numFmtId="0" fontId="4" fillId="2" borderId="1" xfId="1" applyFont="1" applyFill="1" applyBorder="1" applyAlignment="1" applyProtection="1">
      <alignment horizontal="left" vertical="center" wrapText="1" shrinkToFit="1"/>
    </xf>
    <xf numFmtId="16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9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>
      <alignment horizontal="right" vertical="center"/>
    </xf>
    <xf numFmtId="166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1" applyNumberFormat="1" applyFont="1" applyFill="1" applyBorder="1" applyAlignment="1" applyProtection="1">
      <alignment horizontal="right" vertical="center" wrapText="1"/>
    </xf>
    <xf numFmtId="1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1" xfId="1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168" fontId="22" fillId="0" borderId="1" xfId="1" applyNumberFormat="1" applyFont="1" applyFill="1" applyBorder="1" applyAlignment="1" applyProtection="1">
      <alignment horizontal="right" wrapText="1"/>
      <protection locked="0"/>
    </xf>
    <xf numFmtId="164" fontId="22" fillId="0" borderId="1" xfId="0" applyNumberFormat="1" applyFont="1" applyFill="1" applyBorder="1" applyAlignment="1" applyProtection="1">
      <alignment horizontal="right" wrapText="1"/>
      <protection locked="0"/>
    </xf>
    <xf numFmtId="166" fontId="22" fillId="0" borderId="1" xfId="1" applyNumberFormat="1" applyFont="1" applyFill="1" applyBorder="1" applyAlignment="1" applyProtection="1">
      <alignment horizontal="right" wrapText="1"/>
      <protection locked="0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170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1" applyFont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" xfId="1" applyFont="1" applyFill="1" applyBorder="1" applyAlignment="1" applyProtection="1">
      <alignment horizontal="center" wrapText="1"/>
    </xf>
  </cellXfs>
  <cellStyles count="375">
    <cellStyle name="Excel Built-in Excel Built-in Excel Built-in Excel Built-in Excel Built-in Excel Built-in TableStyleLight1" xfId="4"/>
    <cellStyle name="Excel Built-in Excel Built-in Excel Built-in Excel Built-in Excel Built-in Обычный 2" xfId="5"/>
    <cellStyle name="Excel Built-in Normal" xfId="6"/>
    <cellStyle name="TableStyleLight1" xfId="7"/>
    <cellStyle name="Обычный" xfId="0" builtinId="0"/>
    <cellStyle name="Обычный 10" xfId="8"/>
    <cellStyle name="Обычный 11" xfId="9"/>
    <cellStyle name="Обычный 11 2" xfId="10"/>
    <cellStyle name="Обычный 11 2 2" xfId="11"/>
    <cellStyle name="Обычный 11 2 3" xfId="12"/>
    <cellStyle name="Обычный 11 2 4" xfId="13"/>
    <cellStyle name="Обычный 11 3" xfId="14"/>
    <cellStyle name="Обычный 11 3 2" xfId="15"/>
    <cellStyle name="Обычный 11 3 3" xfId="16"/>
    <cellStyle name="Обычный 11 3 4" xfId="17"/>
    <cellStyle name="Обычный 11 4" xfId="18"/>
    <cellStyle name="Обычный 11 5" xfId="19"/>
    <cellStyle name="Обычный 11 6" xfId="20"/>
    <cellStyle name="Обычный 12" xfId="21"/>
    <cellStyle name="Обычный 12 2" xfId="22"/>
    <cellStyle name="Обычный 12 2 2" xfId="23"/>
    <cellStyle name="Обычный 12 2 3" xfId="24"/>
    <cellStyle name="Обычный 12 2 4" xfId="25"/>
    <cellStyle name="Обычный 12 3" xfId="26"/>
    <cellStyle name="Обычный 12 3 2" xfId="27"/>
    <cellStyle name="Обычный 12 3 3" xfId="28"/>
    <cellStyle name="Обычный 12 3 4" xfId="29"/>
    <cellStyle name="Обычный 12 4" xfId="30"/>
    <cellStyle name="Обычный 12 5" xfId="31"/>
    <cellStyle name="Обычный 12 6" xfId="32"/>
    <cellStyle name="Обычный 13" xfId="33"/>
    <cellStyle name="Обычный 13 2" xfId="34"/>
    <cellStyle name="Обычный 13 2 2" xfId="35"/>
    <cellStyle name="Обычный 13 2 3" xfId="36"/>
    <cellStyle name="Обычный 13 2 4" xfId="37"/>
    <cellStyle name="Обычный 13 3" xfId="38"/>
    <cellStyle name="Обычный 13 3 2" xfId="39"/>
    <cellStyle name="Обычный 13 3 3" xfId="40"/>
    <cellStyle name="Обычный 13 3 4" xfId="41"/>
    <cellStyle name="Обычный 13 4" xfId="42"/>
    <cellStyle name="Обычный 13 4 2" xfId="43"/>
    <cellStyle name="Обычный 13 4 3" xfId="44"/>
    <cellStyle name="Обычный 13 4 4" xfId="45"/>
    <cellStyle name="Обычный 13 5" xfId="46"/>
    <cellStyle name="Обычный 13 6" xfId="47"/>
    <cellStyle name="Обычный 13 7" xfId="48"/>
    <cellStyle name="Обычный 14" xfId="49"/>
    <cellStyle name="Обычный 14 2" xfId="50"/>
    <cellStyle name="Обычный 14 3" xfId="51"/>
    <cellStyle name="Обычный 14 4" xfId="52"/>
    <cellStyle name="Обычный 15" xfId="53"/>
    <cellStyle name="Обычный 15 2" xfId="54"/>
    <cellStyle name="Обычный 15 3" xfId="55"/>
    <cellStyle name="Обычный 15 4" xfId="56"/>
    <cellStyle name="Обычный 16" xfId="57"/>
    <cellStyle name="Обычный 17" xfId="58"/>
    <cellStyle name="Обычный 17 2" xfId="59"/>
    <cellStyle name="Обычный 2" xfId="1"/>
    <cellStyle name="Обычный 2 2" xfId="3"/>
    <cellStyle name="Обычный 2 2 2" xfId="61"/>
    <cellStyle name="Обычный 2 2 2 10" xfId="62"/>
    <cellStyle name="Обычный 2 2 2 2" xfId="63"/>
    <cellStyle name="Обычный 2 2 2 2 2" xfId="64"/>
    <cellStyle name="Обычный 2 2 2 2 2 2" xfId="65"/>
    <cellStyle name="Обычный 2 2 2 2 2 3" xfId="66"/>
    <cellStyle name="Обычный 2 2 2 2 2 4" xfId="67"/>
    <cellStyle name="Обычный 2 2 2 2 3" xfId="68"/>
    <cellStyle name="Обычный 2 2 2 2 3 2" xfId="69"/>
    <cellStyle name="Обычный 2 2 2 2 3 3" xfId="70"/>
    <cellStyle name="Обычный 2 2 2 2 3 4" xfId="71"/>
    <cellStyle name="Обычный 2 2 2 2 4" xfId="72"/>
    <cellStyle name="Обычный 2 2 2 2 5" xfId="73"/>
    <cellStyle name="Обычный 2 2 2 2 6" xfId="74"/>
    <cellStyle name="Обычный 2 2 2 3" xfId="75"/>
    <cellStyle name="Обычный 2 2 2 3 2" xfId="76"/>
    <cellStyle name="Обычный 2 2 2 3 2 2" xfId="77"/>
    <cellStyle name="Обычный 2 2 2 3 2 3" xfId="78"/>
    <cellStyle name="Обычный 2 2 2 3 2 4" xfId="79"/>
    <cellStyle name="Обычный 2 2 2 3 3" xfId="80"/>
    <cellStyle name="Обычный 2 2 2 3 3 2" xfId="81"/>
    <cellStyle name="Обычный 2 2 2 3 3 3" xfId="82"/>
    <cellStyle name="Обычный 2 2 2 3 3 4" xfId="83"/>
    <cellStyle name="Обычный 2 2 2 3 4" xfId="84"/>
    <cellStyle name="Обычный 2 2 2 3 5" xfId="85"/>
    <cellStyle name="Обычный 2 2 2 3 6" xfId="86"/>
    <cellStyle name="Обычный 2 2 2 4" xfId="87"/>
    <cellStyle name="Обычный 2 2 2 4 2" xfId="88"/>
    <cellStyle name="Обычный 2 2 2 4 2 2" xfId="89"/>
    <cellStyle name="Обычный 2 2 2 4 2 3" xfId="90"/>
    <cellStyle name="Обычный 2 2 2 4 2 4" xfId="91"/>
    <cellStyle name="Обычный 2 2 2 4 3" xfId="92"/>
    <cellStyle name="Обычный 2 2 2 4 3 2" xfId="93"/>
    <cellStyle name="Обычный 2 2 2 4 3 3" xfId="94"/>
    <cellStyle name="Обычный 2 2 2 4 3 4" xfId="95"/>
    <cellStyle name="Обычный 2 2 2 4 4" xfId="96"/>
    <cellStyle name="Обычный 2 2 2 4 5" xfId="97"/>
    <cellStyle name="Обычный 2 2 2 4 6" xfId="98"/>
    <cellStyle name="Обычный 2 2 2 5" xfId="99"/>
    <cellStyle name="Обычный 2 2 2 5 2" xfId="100"/>
    <cellStyle name="Обычный 2 2 2 5 3" xfId="101"/>
    <cellStyle name="Обычный 2 2 2 5 4" xfId="102"/>
    <cellStyle name="Обычный 2 2 2 6" xfId="103"/>
    <cellStyle name="Обычный 2 2 2 6 2" xfId="104"/>
    <cellStyle name="Обычный 2 2 2 6 3" xfId="105"/>
    <cellStyle name="Обычный 2 2 2 6 4" xfId="106"/>
    <cellStyle name="Обычный 2 2 2 7" xfId="107"/>
    <cellStyle name="Обычный 2 2 2 7 2" xfId="108"/>
    <cellStyle name="Обычный 2 2 2 7 2 2" xfId="109"/>
    <cellStyle name="Обычный 2 2 2 7 3" xfId="110"/>
    <cellStyle name="Обычный 2 2 2 7 4" xfId="111"/>
    <cellStyle name="Обычный 2 2 2 8" xfId="112"/>
    <cellStyle name="Обычный 2 2 2 9" xfId="113"/>
    <cellStyle name="Обычный 2 2 3" xfId="114"/>
    <cellStyle name="Обычный 2 2 4" xfId="334"/>
    <cellStyle name="Обычный 2 2 5" xfId="60"/>
    <cellStyle name="Обычный 2 3" xfId="115"/>
    <cellStyle name="Обычный 2 3 2" xfId="116"/>
    <cellStyle name="Обычный 2 3 2 2" xfId="117"/>
    <cellStyle name="Обычный 2 3 2 2 2" xfId="118"/>
    <cellStyle name="Обычный 2 3 2 2 3" xfId="119"/>
    <cellStyle name="Обычный 2 3 2 2 4" xfId="120"/>
    <cellStyle name="Обычный 2 3 2 3" xfId="121"/>
    <cellStyle name="Обычный 2 3 2 3 2" xfId="122"/>
    <cellStyle name="Обычный 2 3 2 3 3" xfId="123"/>
    <cellStyle name="Обычный 2 3 2 3 4" xfId="124"/>
    <cellStyle name="Обычный 2 3 2 4" xfId="125"/>
    <cellStyle name="Обычный 2 3 2 5" xfId="126"/>
    <cellStyle name="Обычный 2 3 2 6" xfId="127"/>
    <cellStyle name="Обычный 2 3 3" xfId="128"/>
    <cellStyle name="Обычный 2 3 3 2" xfId="129"/>
    <cellStyle name="Обычный 2 3 3 2 2" xfId="130"/>
    <cellStyle name="Обычный 2 3 3 2 3" xfId="131"/>
    <cellStyle name="Обычный 2 3 3 2 4" xfId="132"/>
    <cellStyle name="Обычный 2 3 3 3" xfId="133"/>
    <cellStyle name="Обычный 2 3 3 3 2" xfId="134"/>
    <cellStyle name="Обычный 2 3 3 3 3" xfId="135"/>
    <cellStyle name="Обычный 2 3 3 3 4" xfId="136"/>
    <cellStyle name="Обычный 2 3 3 4" xfId="137"/>
    <cellStyle name="Обычный 2 3 3 5" xfId="138"/>
    <cellStyle name="Обычный 2 3 3 6" xfId="139"/>
    <cellStyle name="Обычный 2 3 4" xfId="140"/>
    <cellStyle name="Обычный 2 3 4 2" xfId="141"/>
    <cellStyle name="Обычный 2 3 4 2 2" xfId="142"/>
    <cellStyle name="Обычный 2 3 4 2 3" xfId="143"/>
    <cellStyle name="Обычный 2 3 4 2 4" xfId="144"/>
    <cellStyle name="Обычный 2 3 4 3" xfId="145"/>
    <cellStyle name="Обычный 2 3 4 3 2" xfId="146"/>
    <cellStyle name="Обычный 2 3 4 3 3" xfId="147"/>
    <cellStyle name="Обычный 2 3 4 3 4" xfId="148"/>
    <cellStyle name="Обычный 2 3 4 4" xfId="149"/>
    <cellStyle name="Обычный 2 3 4 5" xfId="150"/>
    <cellStyle name="Обычный 2 3 4 6" xfId="151"/>
    <cellStyle name="Обычный 2 3 5" xfId="152"/>
    <cellStyle name="Обычный 2 3 5 2" xfId="153"/>
    <cellStyle name="Обычный 2 3 5 3" xfId="154"/>
    <cellStyle name="Обычный 2 3 5 4" xfId="155"/>
    <cellStyle name="Обычный 2 3 6" xfId="156"/>
    <cellStyle name="Обычный 2 3 6 2" xfId="157"/>
    <cellStyle name="Обычный 2 3 6 3" xfId="158"/>
    <cellStyle name="Обычный 2 3 6 4" xfId="159"/>
    <cellStyle name="Обычный 2 3 7" xfId="160"/>
    <cellStyle name="Обычный 2 3 8" xfId="161"/>
    <cellStyle name="Обычный 2 3 9" xfId="162"/>
    <cellStyle name="Обычный 2 4" xfId="163"/>
    <cellStyle name="Обычный 3" xfId="164"/>
    <cellStyle name="Обычный 3 2" xfId="165"/>
    <cellStyle name="Обычный 3 3" xfId="166"/>
    <cellStyle name="Обычный 3 3 2" xfId="167"/>
    <cellStyle name="Обычный 3 3 2 2" xfId="168"/>
    <cellStyle name="Обычный 3 3 2 3" xfId="169"/>
    <cellStyle name="Обычный 3 3 2 4" xfId="170"/>
    <cellStyle name="Обычный 3 3 3" xfId="171"/>
    <cellStyle name="Обычный 3 3 3 2" xfId="172"/>
    <cellStyle name="Обычный 3 3 3 3" xfId="173"/>
    <cellStyle name="Обычный 3 3 3 4" xfId="174"/>
    <cellStyle name="Обычный 3 3 4" xfId="175"/>
    <cellStyle name="Обычный 3 3 4 2" xfId="176"/>
    <cellStyle name="Обычный 3 3 4 3" xfId="177"/>
    <cellStyle name="Обычный 3 3 4 4" xfId="178"/>
    <cellStyle name="Обычный 3 3 5" xfId="179"/>
    <cellStyle name="Обычный 3 3 6" xfId="180"/>
    <cellStyle name="Обычный 3 3 7" xfId="181"/>
    <cellStyle name="Обычный 3 4" xfId="182"/>
    <cellStyle name="Обычный 3 4 2" xfId="183"/>
    <cellStyle name="Обычный 3 4 2 2" xfId="184"/>
    <cellStyle name="Обычный 3 4 2 3" xfId="185"/>
    <cellStyle name="Обычный 3 4 2 4" xfId="186"/>
    <cellStyle name="Обычный 3 4 3" xfId="187"/>
    <cellStyle name="Обычный 3 4 3 2" xfId="188"/>
    <cellStyle name="Обычный 3 4 3 3" xfId="189"/>
    <cellStyle name="Обычный 3 4 3 4" xfId="190"/>
    <cellStyle name="Обычный 3 4 4" xfId="191"/>
    <cellStyle name="Обычный 3 4 5" xfId="192"/>
    <cellStyle name="Обычный 3 4 6" xfId="193"/>
    <cellStyle name="Обычный 3 5" xfId="194"/>
    <cellStyle name="Обычный 3 5 2" xfId="195"/>
    <cellStyle name="Обычный 3 5 2 2" xfId="196"/>
    <cellStyle name="Обычный 3 5 2 3" xfId="197"/>
    <cellStyle name="Обычный 3 5 2 4" xfId="198"/>
    <cellStyle name="Обычный 3 5 3" xfId="199"/>
    <cellStyle name="Обычный 3 5 3 2" xfId="200"/>
    <cellStyle name="Обычный 3 5 3 3" xfId="201"/>
    <cellStyle name="Обычный 3 5 3 4" xfId="202"/>
    <cellStyle name="Обычный 3 5 4" xfId="203"/>
    <cellStyle name="Обычный 3 5 5" xfId="204"/>
    <cellStyle name="Обычный 3 5 6" xfId="205"/>
    <cellStyle name="Обычный 3 6" xfId="206"/>
    <cellStyle name="Обычный 3 6 2" xfId="207"/>
    <cellStyle name="Обычный 3 6 2 2" xfId="208"/>
    <cellStyle name="Обычный 3 6 2 3" xfId="209"/>
    <cellStyle name="Обычный 3 6 2 4" xfId="210"/>
    <cellStyle name="Обычный 3 6 3" xfId="211"/>
    <cellStyle name="Обычный 3 6 3 2" xfId="212"/>
    <cellStyle name="Обычный 3 6 3 3" xfId="213"/>
    <cellStyle name="Обычный 3 6 3 4" xfId="214"/>
    <cellStyle name="Обычный 3 6 4" xfId="215"/>
    <cellStyle name="Обычный 3 6 5" xfId="216"/>
    <cellStyle name="Обычный 3 6 6" xfId="217"/>
    <cellStyle name="Обычный 3 7" xfId="218"/>
    <cellStyle name="Обычный 4" xfId="2"/>
    <cellStyle name="Обычный 4 2" xfId="220"/>
    <cellStyle name="Обычный 4 3" xfId="335"/>
    <cellStyle name="Обычный 4 4" xfId="219"/>
    <cellStyle name="Обычный 5" xfId="221"/>
    <cellStyle name="Обычный 6" xfId="222"/>
    <cellStyle name="Обычный 7" xfId="223"/>
    <cellStyle name="Обычный 7 2" xfId="224"/>
    <cellStyle name="Обычный 7 3" xfId="225"/>
    <cellStyle name="Обычный 7 3 2" xfId="226"/>
    <cellStyle name="Обычный 7 3 3" xfId="227"/>
    <cellStyle name="Обычный 7 3 4" xfId="228"/>
    <cellStyle name="Обычный 7 4" xfId="229"/>
    <cellStyle name="Обычный 7 4 2" xfId="230"/>
    <cellStyle name="Обычный 7 4 3" xfId="231"/>
    <cellStyle name="Обычный 7 4 4" xfId="232"/>
    <cellStyle name="Обычный 7 5" xfId="233"/>
    <cellStyle name="Обычный 7 6" xfId="234"/>
    <cellStyle name="Обычный 7 7" xfId="235"/>
    <cellStyle name="Обычный 8" xfId="236"/>
    <cellStyle name="Обычный 9" xfId="237"/>
    <cellStyle name="Обычный 9 2" xfId="238"/>
    <cellStyle name="Обычный 9 2 2" xfId="239"/>
    <cellStyle name="Обычный 9 2 2 2" xfId="240"/>
    <cellStyle name="Обычный 9 2 2 3" xfId="241"/>
    <cellStyle name="Обычный 9 2 2 4" xfId="242"/>
    <cellStyle name="Обычный 9 2 3" xfId="243"/>
    <cellStyle name="Обычный 9 2 3 2" xfId="244"/>
    <cellStyle name="Обычный 9 2 3 3" xfId="245"/>
    <cellStyle name="Обычный 9 2 3 4" xfId="246"/>
    <cellStyle name="Обычный 9 2 4" xfId="247"/>
    <cellStyle name="Обычный 9 2 5" xfId="248"/>
    <cellStyle name="Обычный 9 2 6" xfId="249"/>
    <cellStyle name="Обычный 9 3" xfId="250"/>
    <cellStyle name="Обычный 9 3 2" xfId="251"/>
    <cellStyle name="Обычный 9 3 2 2" xfId="252"/>
    <cellStyle name="Обычный 9 3 2 3" xfId="253"/>
    <cellStyle name="Обычный 9 3 2 4" xfId="254"/>
    <cellStyle name="Обычный 9 3 3" xfId="255"/>
    <cellStyle name="Обычный 9 3 3 2" xfId="256"/>
    <cellStyle name="Обычный 9 3 3 3" xfId="257"/>
    <cellStyle name="Обычный 9 3 3 4" xfId="258"/>
    <cellStyle name="Обычный 9 3 4" xfId="259"/>
    <cellStyle name="Обычный 9 3 5" xfId="260"/>
    <cellStyle name="Обычный 9 3 6" xfId="261"/>
    <cellStyle name="Обычный 9 4" xfId="262"/>
    <cellStyle name="Обычный 9 4 2" xfId="263"/>
    <cellStyle name="Обычный 9 4 2 2" xfId="264"/>
    <cellStyle name="Обычный 9 4 2 3" xfId="265"/>
    <cellStyle name="Обычный 9 4 2 4" xfId="266"/>
    <cellStyle name="Обычный 9 4 3" xfId="267"/>
    <cellStyle name="Обычный 9 4 3 2" xfId="268"/>
    <cellStyle name="Обычный 9 4 3 3" xfId="269"/>
    <cellStyle name="Обычный 9 4 3 4" xfId="270"/>
    <cellStyle name="Обычный 9 4 4" xfId="271"/>
    <cellStyle name="Обычный 9 4 5" xfId="272"/>
    <cellStyle name="Обычный 9 4 6" xfId="273"/>
    <cellStyle name="Обычный 9 5" xfId="274"/>
    <cellStyle name="Обычный 9 5 2" xfId="275"/>
    <cellStyle name="Обычный 9 5 3" xfId="276"/>
    <cellStyle name="Обычный 9 5 4" xfId="277"/>
    <cellStyle name="Обычный 9 6" xfId="278"/>
    <cellStyle name="Обычный 9 6 2" xfId="279"/>
    <cellStyle name="Обычный 9 6 3" xfId="280"/>
    <cellStyle name="Обычный 9 6 4" xfId="281"/>
    <cellStyle name="Обычный 9 7" xfId="282"/>
    <cellStyle name="Обычный 9 8" xfId="283"/>
    <cellStyle name="Обычный 9 9" xfId="284"/>
    <cellStyle name="Процентный 2" xfId="285"/>
    <cellStyle name="Процентный 3" xfId="286"/>
    <cellStyle name="Финансовый 2" xfId="287"/>
    <cellStyle name="Финансовый 2 10" xfId="288"/>
    <cellStyle name="Финансовый 2 10 2" xfId="336"/>
    <cellStyle name="Финансовый 2 11" xfId="289"/>
    <cellStyle name="Финансовый 2 11 2" xfId="337"/>
    <cellStyle name="Финансовый 2 2" xfId="290"/>
    <cellStyle name="Финансовый 2 3" xfId="291"/>
    <cellStyle name="Финансовый 2 4" xfId="292"/>
    <cellStyle name="Финансовый 2 5" xfId="293"/>
    <cellStyle name="Финансовый 2 5 2" xfId="294"/>
    <cellStyle name="Финансовый 2 5 2 2" xfId="295"/>
    <cellStyle name="Финансовый 2 5 2 2 2" xfId="340"/>
    <cellStyle name="Финансовый 2 5 2 3" xfId="296"/>
    <cellStyle name="Финансовый 2 5 2 3 2" xfId="341"/>
    <cellStyle name="Финансовый 2 5 2 4" xfId="297"/>
    <cellStyle name="Финансовый 2 5 2 4 2" xfId="342"/>
    <cellStyle name="Финансовый 2 5 2 5" xfId="339"/>
    <cellStyle name="Финансовый 2 5 3" xfId="298"/>
    <cellStyle name="Финансовый 2 5 3 2" xfId="299"/>
    <cellStyle name="Финансовый 2 5 3 2 2" xfId="344"/>
    <cellStyle name="Финансовый 2 5 3 3" xfId="300"/>
    <cellStyle name="Финансовый 2 5 3 3 2" xfId="345"/>
    <cellStyle name="Финансовый 2 5 3 4" xfId="301"/>
    <cellStyle name="Финансовый 2 5 3 4 2" xfId="346"/>
    <cellStyle name="Финансовый 2 5 3 5" xfId="343"/>
    <cellStyle name="Финансовый 2 5 4" xfId="302"/>
    <cellStyle name="Финансовый 2 5 4 2" xfId="347"/>
    <cellStyle name="Финансовый 2 5 5" xfId="303"/>
    <cellStyle name="Финансовый 2 5 5 2" xfId="348"/>
    <cellStyle name="Финансовый 2 5 6" xfId="304"/>
    <cellStyle name="Финансовый 2 5 6 2" xfId="349"/>
    <cellStyle name="Финансовый 2 5 7" xfId="338"/>
    <cellStyle name="Финансовый 2 6" xfId="305"/>
    <cellStyle name="Финансовый 2 6 2" xfId="306"/>
    <cellStyle name="Финансовый 2 6 2 2" xfId="307"/>
    <cellStyle name="Финансовый 2 6 2 2 2" xfId="352"/>
    <cellStyle name="Финансовый 2 6 2 3" xfId="308"/>
    <cellStyle name="Финансовый 2 6 2 3 2" xfId="353"/>
    <cellStyle name="Финансовый 2 6 2 4" xfId="309"/>
    <cellStyle name="Финансовый 2 6 2 4 2" xfId="354"/>
    <cellStyle name="Финансовый 2 6 2 5" xfId="351"/>
    <cellStyle name="Финансовый 2 6 3" xfId="310"/>
    <cellStyle name="Финансовый 2 6 3 2" xfId="311"/>
    <cellStyle name="Финансовый 2 6 3 2 2" xfId="356"/>
    <cellStyle name="Финансовый 2 6 3 3" xfId="312"/>
    <cellStyle name="Финансовый 2 6 3 3 2" xfId="357"/>
    <cellStyle name="Финансовый 2 6 3 4" xfId="313"/>
    <cellStyle name="Финансовый 2 6 3 4 2" xfId="358"/>
    <cellStyle name="Финансовый 2 6 3 5" xfId="355"/>
    <cellStyle name="Финансовый 2 6 4" xfId="314"/>
    <cellStyle name="Финансовый 2 6 4 2" xfId="359"/>
    <cellStyle name="Финансовый 2 6 5" xfId="315"/>
    <cellStyle name="Финансовый 2 6 5 2" xfId="360"/>
    <cellStyle name="Финансовый 2 6 6" xfId="316"/>
    <cellStyle name="Финансовый 2 6 6 2" xfId="361"/>
    <cellStyle name="Финансовый 2 6 7" xfId="350"/>
    <cellStyle name="Финансовый 2 7" xfId="317"/>
    <cellStyle name="Финансовый 2 7 2" xfId="318"/>
    <cellStyle name="Финансовый 2 7 2 2" xfId="319"/>
    <cellStyle name="Финансовый 2 7 2 2 2" xfId="364"/>
    <cellStyle name="Финансовый 2 7 2 3" xfId="320"/>
    <cellStyle name="Финансовый 2 7 2 3 2" xfId="365"/>
    <cellStyle name="Финансовый 2 7 2 4" xfId="321"/>
    <cellStyle name="Финансовый 2 7 2 4 2" xfId="366"/>
    <cellStyle name="Финансовый 2 7 2 5" xfId="363"/>
    <cellStyle name="Финансовый 2 7 3" xfId="322"/>
    <cellStyle name="Финансовый 2 7 3 2" xfId="323"/>
    <cellStyle name="Финансовый 2 7 3 2 2" xfId="368"/>
    <cellStyle name="Финансовый 2 7 3 3" xfId="324"/>
    <cellStyle name="Финансовый 2 7 3 3 2" xfId="369"/>
    <cellStyle name="Финансовый 2 7 3 4" xfId="325"/>
    <cellStyle name="Финансовый 2 7 3 4 2" xfId="370"/>
    <cellStyle name="Финансовый 2 7 3 5" xfId="367"/>
    <cellStyle name="Финансовый 2 7 4" xfId="326"/>
    <cellStyle name="Финансовый 2 7 4 2" xfId="371"/>
    <cellStyle name="Финансовый 2 7 5" xfId="327"/>
    <cellStyle name="Финансовый 2 7 5 2" xfId="372"/>
    <cellStyle name="Финансовый 2 7 6" xfId="328"/>
    <cellStyle name="Финансовый 2 7 6 2" xfId="373"/>
    <cellStyle name="Финансовый 2 7 7" xfId="362"/>
    <cellStyle name="Финансовый 2 8" xfId="329"/>
    <cellStyle name="Финансовый 2 9" xfId="330"/>
    <cellStyle name="Финансовый 2 9 2" xfId="374"/>
    <cellStyle name="Финансовый 3" xfId="331"/>
    <cellStyle name="Финансовый 3 2" xfId="332"/>
    <cellStyle name="Финансовый 4" xfId="3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tabSelected="1" topLeftCell="A7" zoomScaleNormal="100" workbookViewId="0">
      <selection activeCell="A13" sqref="A13"/>
    </sheetView>
  </sheetViews>
  <sheetFormatPr defaultColWidth="44.140625" defaultRowHeight="15.75" x14ac:dyDescent="0.25"/>
  <cols>
    <col min="1" max="1" width="38.7109375" style="1" customWidth="1"/>
    <col min="2" max="2" width="12.7109375" style="1" customWidth="1"/>
    <col min="3" max="3" width="13.85546875" style="1" customWidth="1"/>
    <col min="4" max="5" width="12.42578125" style="1" customWidth="1"/>
    <col min="6" max="6" width="12.5703125" style="1" customWidth="1"/>
    <col min="7" max="10" width="12.42578125" style="1" customWidth="1"/>
    <col min="11" max="16384" width="44.140625" style="1"/>
  </cols>
  <sheetData>
    <row r="1" spans="1:10" ht="21" x14ac:dyDescent="0.35">
      <c r="E1" s="61" t="s">
        <v>74</v>
      </c>
      <c r="F1" s="62"/>
      <c r="G1" s="62"/>
      <c r="H1" s="62"/>
      <c r="I1" s="62"/>
      <c r="J1" s="62"/>
    </row>
    <row r="2" spans="1:10" ht="21" x14ac:dyDescent="0.35">
      <c r="E2" s="51"/>
      <c r="F2" s="52"/>
      <c r="G2" s="52"/>
      <c r="H2" s="54"/>
      <c r="I2" s="54"/>
      <c r="J2" s="54"/>
    </row>
    <row r="3" spans="1:10" ht="21" x14ac:dyDescent="0.35">
      <c r="E3" s="61" t="s">
        <v>72</v>
      </c>
      <c r="F3" s="62"/>
      <c r="G3" s="62"/>
      <c r="H3" s="62"/>
      <c r="I3" s="62"/>
      <c r="J3" s="62"/>
    </row>
    <row r="4" spans="1:10" ht="21" x14ac:dyDescent="0.35">
      <c r="E4" s="61" t="s">
        <v>73</v>
      </c>
      <c r="F4" s="62"/>
      <c r="G4" s="62"/>
      <c r="H4" s="62"/>
      <c r="I4" s="62"/>
      <c r="J4" s="62"/>
    </row>
    <row r="5" spans="1:10" ht="21" x14ac:dyDescent="0.35">
      <c r="E5" s="61" t="s">
        <v>70</v>
      </c>
      <c r="F5" s="62"/>
      <c r="G5" s="62"/>
      <c r="H5" s="62"/>
      <c r="I5" s="62"/>
      <c r="J5" s="62"/>
    </row>
    <row r="6" spans="1:10" ht="21" x14ac:dyDescent="0.35">
      <c r="E6" s="61" t="s">
        <v>71</v>
      </c>
      <c r="F6" s="62"/>
      <c r="G6" s="62"/>
      <c r="H6" s="62"/>
      <c r="I6" s="62"/>
      <c r="J6" s="62"/>
    </row>
    <row r="7" spans="1:10" ht="21" x14ac:dyDescent="0.35">
      <c r="E7" s="63" t="s">
        <v>85</v>
      </c>
      <c r="F7" s="64"/>
      <c r="G7" s="64"/>
      <c r="H7" s="64"/>
      <c r="I7" s="64"/>
      <c r="J7" s="64"/>
    </row>
    <row r="10" spans="1:10" ht="21" x14ac:dyDescent="0.35">
      <c r="A10" s="69" t="s">
        <v>77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20.25" x14ac:dyDescent="0.25">
      <c r="A11" s="65" t="s">
        <v>78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20.25" x14ac:dyDescent="0.25">
      <c r="A12" s="65" t="s">
        <v>104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18.75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x14ac:dyDescent="0.25">
      <c r="A15" s="66" t="s">
        <v>0</v>
      </c>
      <c r="B15" s="66" t="s">
        <v>1</v>
      </c>
      <c r="C15" s="18" t="s">
        <v>2</v>
      </c>
      <c r="D15" s="17" t="s">
        <v>2</v>
      </c>
      <c r="E15" s="17" t="s">
        <v>3</v>
      </c>
      <c r="F15" s="17" t="s">
        <v>86</v>
      </c>
      <c r="G15" s="17"/>
      <c r="H15" s="17"/>
      <c r="I15" s="17"/>
      <c r="J15" s="17"/>
    </row>
    <row r="16" spans="1:10" x14ac:dyDescent="0.25">
      <c r="A16" s="66"/>
      <c r="B16" s="66"/>
      <c r="C16" s="67">
        <v>2017</v>
      </c>
      <c r="D16" s="67">
        <v>2018</v>
      </c>
      <c r="E16" s="67">
        <v>2019</v>
      </c>
      <c r="F16" s="67">
        <v>2020</v>
      </c>
      <c r="G16" s="70">
        <v>2021</v>
      </c>
      <c r="H16" s="70">
        <v>2022</v>
      </c>
      <c r="I16" s="70">
        <v>2023</v>
      </c>
      <c r="J16" s="70">
        <v>2024</v>
      </c>
    </row>
    <row r="17" spans="1:10" x14ac:dyDescent="0.25">
      <c r="A17" s="66"/>
      <c r="B17" s="66"/>
      <c r="C17" s="68"/>
      <c r="D17" s="68"/>
      <c r="E17" s="68"/>
      <c r="F17" s="68"/>
      <c r="G17" s="70"/>
      <c r="H17" s="70"/>
      <c r="I17" s="70"/>
      <c r="J17" s="70"/>
    </row>
    <row r="18" spans="1:10" x14ac:dyDescent="0.25">
      <c r="A18" s="38" t="s">
        <v>4</v>
      </c>
      <c r="B18" s="4"/>
      <c r="C18" s="2"/>
      <c r="D18" s="3"/>
      <c r="E18" s="3"/>
      <c r="F18" s="3"/>
      <c r="G18" s="3"/>
      <c r="H18" s="3"/>
      <c r="I18" s="3"/>
      <c r="J18" s="3"/>
    </row>
    <row r="19" spans="1:10" ht="31.5" x14ac:dyDescent="0.25">
      <c r="A19" s="35" t="s">
        <v>16</v>
      </c>
      <c r="B19" s="4" t="s">
        <v>5</v>
      </c>
      <c r="C19" s="15">
        <f t="shared" ref="C19:J19" si="0">C21+C23</f>
        <v>124.73</v>
      </c>
      <c r="D19" s="15">
        <f t="shared" si="0"/>
        <v>125.904</v>
      </c>
      <c r="E19" s="15">
        <f t="shared" si="0"/>
        <v>126.46</v>
      </c>
      <c r="F19" s="15">
        <f t="shared" si="0"/>
        <v>126.43600000000001</v>
      </c>
      <c r="G19" s="15">
        <f t="shared" si="0"/>
        <v>126.43799999999999</v>
      </c>
      <c r="H19" s="15">
        <f t="shared" si="0"/>
        <v>126.75299999999999</v>
      </c>
      <c r="I19" s="15">
        <f t="shared" si="0"/>
        <v>127.08199999999999</v>
      </c>
      <c r="J19" s="15">
        <f t="shared" si="0"/>
        <v>127.43899999999999</v>
      </c>
    </row>
    <row r="20" spans="1:10" x14ac:dyDescent="0.25">
      <c r="A20" s="36" t="s">
        <v>13</v>
      </c>
      <c r="B20" s="4" t="s">
        <v>9</v>
      </c>
      <c r="C20" s="16">
        <v>101</v>
      </c>
      <c r="D20" s="16">
        <f>D19/C19*100</f>
        <v>100.94123306341697</v>
      </c>
      <c r="E20" s="16">
        <f t="shared" ref="E20:J20" si="1">E19/D19*100</f>
        <v>100.44160630321515</v>
      </c>
      <c r="F20" s="16">
        <f t="shared" si="1"/>
        <v>99.981021666930275</v>
      </c>
      <c r="G20" s="16">
        <f t="shared" si="1"/>
        <v>100.00158182796038</v>
      </c>
      <c r="H20" s="16">
        <f t="shared" si="1"/>
        <v>100.24913396289091</v>
      </c>
      <c r="I20" s="16">
        <f t="shared" si="1"/>
        <v>100.25955993152036</v>
      </c>
      <c r="J20" s="16">
        <f t="shared" si="1"/>
        <v>100.28092098015455</v>
      </c>
    </row>
    <row r="21" spans="1:10" x14ac:dyDescent="0.25">
      <c r="A21" s="35" t="s">
        <v>14</v>
      </c>
      <c r="B21" s="4" t="s">
        <v>5</v>
      </c>
      <c r="C21" s="15">
        <v>40.432000000000002</v>
      </c>
      <c r="D21" s="15">
        <v>40.944000000000003</v>
      </c>
      <c r="E21" s="15">
        <v>41.174999999999997</v>
      </c>
      <c r="F21" s="15">
        <v>41.220999999999997</v>
      </c>
      <c r="G21" s="15">
        <v>41.231000000000002</v>
      </c>
      <c r="H21" s="15">
        <v>41.29</v>
      </c>
      <c r="I21" s="15">
        <v>41.552999999999997</v>
      </c>
      <c r="J21" s="15">
        <v>41.997999999999998</v>
      </c>
    </row>
    <row r="22" spans="1:10" x14ac:dyDescent="0.25">
      <c r="A22" s="36" t="s">
        <v>13</v>
      </c>
      <c r="B22" s="4" t="s">
        <v>9</v>
      </c>
      <c r="C22" s="16">
        <v>101.4</v>
      </c>
      <c r="D22" s="16">
        <f>D21/C21*100</f>
        <v>101.26632370399685</v>
      </c>
      <c r="E22" s="16">
        <f t="shared" ref="E22:J22" si="2">E21/D21*100</f>
        <v>100.56418522860491</v>
      </c>
      <c r="F22" s="16">
        <f t="shared" si="2"/>
        <v>100.11171827565271</v>
      </c>
      <c r="G22" s="16">
        <f t="shared" si="2"/>
        <v>100.02425947939157</v>
      </c>
      <c r="H22" s="16">
        <f t="shared" si="2"/>
        <v>100.14309621401371</v>
      </c>
      <c r="I22" s="16">
        <f t="shared" si="2"/>
        <v>100.63695810123517</v>
      </c>
      <c r="J22" s="16">
        <f t="shared" si="2"/>
        <v>101.07092147378047</v>
      </c>
    </row>
    <row r="23" spans="1:10" x14ac:dyDescent="0.25">
      <c r="A23" s="35" t="s">
        <v>15</v>
      </c>
      <c r="B23" s="4" t="s">
        <v>5</v>
      </c>
      <c r="C23" s="15">
        <v>84.298000000000002</v>
      </c>
      <c r="D23" s="15">
        <v>84.96</v>
      </c>
      <c r="E23" s="15">
        <v>85.284999999999997</v>
      </c>
      <c r="F23" s="15">
        <v>85.215000000000003</v>
      </c>
      <c r="G23" s="15">
        <v>85.206999999999994</v>
      </c>
      <c r="H23" s="15">
        <v>85.462999999999994</v>
      </c>
      <c r="I23" s="15">
        <v>85.528999999999996</v>
      </c>
      <c r="J23" s="15">
        <v>85.441000000000003</v>
      </c>
    </row>
    <row r="24" spans="1:10" x14ac:dyDescent="0.25">
      <c r="A24" s="36" t="s">
        <v>13</v>
      </c>
      <c r="B24" s="4" t="s">
        <v>9</v>
      </c>
      <c r="C24" s="16">
        <v>100.8</v>
      </c>
      <c r="D24" s="16">
        <f>D23/C23*100</f>
        <v>100.78530926000614</v>
      </c>
      <c r="E24" s="16">
        <f t="shared" ref="E24:J24" si="3">E23/D23*100</f>
        <v>100.38253295668551</v>
      </c>
      <c r="F24" s="16">
        <f t="shared" si="3"/>
        <v>99.917922260655459</v>
      </c>
      <c r="G24" s="16">
        <f t="shared" si="3"/>
        <v>99.990611981458656</v>
      </c>
      <c r="H24" s="16">
        <f t="shared" si="3"/>
        <v>100.30044479913623</v>
      </c>
      <c r="I24" s="16">
        <f t="shared" si="3"/>
        <v>100.07722640206873</v>
      </c>
      <c r="J24" s="16">
        <f t="shared" si="3"/>
        <v>99.89711092144185</v>
      </c>
    </row>
    <row r="25" spans="1:10" x14ac:dyDescent="0.25">
      <c r="A25" s="35" t="s">
        <v>17</v>
      </c>
      <c r="B25" s="4" t="s">
        <v>5</v>
      </c>
      <c r="C25" s="15">
        <v>1.3140000000000001</v>
      </c>
      <c r="D25" s="15">
        <v>1.39</v>
      </c>
      <c r="E25" s="15">
        <v>1.407</v>
      </c>
      <c r="F25" s="15">
        <v>1.4039999999999999</v>
      </c>
      <c r="G25" s="15">
        <v>1.3939999999999999</v>
      </c>
      <c r="H25" s="15">
        <v>1.391</v>
      </c>
      <c r="I25" s="15">
        <v>1.38</v>
      </c>
      <c r="J25" s="15">
        <v>1.3759999999999999</v>
      </c>
    </row>
    <row r="26" spans="1:10" x14ac:dyDescent="0.25">
      <c r="A26" s="36" t="s">
        <v>13</v>
      </c>
      <c r="B26" s="4" t="s">
        <v>9</v>
      </c>
      <c r="C26" s="16">
        <v>89.8</v>
      </c>
      <c r="D26" s="16">
        <f>D25/C25*100</f>
        <v>105.78386605783865</v>
      </c>
      <c r="E26" s="16">
        <f t="shared" ref="E26:J26" si="4">E25/D25*100</f>
        <v>101.22302158273382</v>
      </c>
      <c r="F26" s="16">
        <f t="shared" si="4"/>
        <v>99.786780383795303</v>
      </c>
      <c r="G26" s="16">
        <f t="shared" si="4"/>
        <v>99.287749287749278</v>
      </c>
      <c r="H26" s="16">
        <f t="shared" si="4"/>
        <v>99.784791965566725</v>
      </c>
      <c r="I26" s="16">
        <f t="shared" si="4"/>
        <v>99.209202012940324</v>
      </c>
      <c r="J26" s="16">
        <f t="shared" si="4"/>
        <v>99.71014492753622</v>
      </c>
    </row>
    <row r="27" spans="1:10" x14ac:dyDescent="0.25">
      <c r="A27" s="35" t="s">
        <v>18</v>
      </c>
      <c r="B27" s="4" t="s">
        <v>5</v>
      </c>
      <c r="C27" s="15">
        <v>1.6779999999999999</v>
      </c>
      <c r="D27" s="15">
        <v>1.6040000000000001</v>
      </c>
      <c r="E27" s="15">
        <v>1.6080000000000001</v>
      </c>
      <c r="F27" s="15">
        <v>1.569</v>
      </c>
      <c r="G27" s="15">
        <v>1.542</v>
      </c>
      <c r="H27" s="15">
        <v>1.5029999999999999</v>
      </c>
      <c r="I27" s="15">
        <v>1.4630000000000001</v>
      </c>
      <c r="J27" s="15">
        <v>1.397</v>
      </c>
    </row>
    <row r="28" spans="1:10" x14ac:dyDescent="0.25">
      <c r="A28" s="36" t="s">
        <v>13</v>
      </c>
      <c r="B28" s="4" t="s">
        <v>9</v>
      </c>
      <c r="C28" s="16">
        <v>102</v>
      </c>
      <c r="D28" s="16">
        <f>D27/C27*100</f>
        <v>95.589988081048887</v>
      </c>
      <c r="E28" s="16">
        <f t="shared" ref="E28:J28" si="5">E27/D27*100</f>
        <v>100.24937655860349</v>
      </c>
      <c r="F28" s="16">
        <f t="shared" si="5"/>
        <v>97.574626865671632</v>
      </c>
      <c r="G28" s="16">
        <f t="shared" si="5"/>
        <v>98.279158699808804</v>
      </c>
      <c r="H28" s="16">
        <f t="shared" si="5"/>
        <v>97.470817120622556</v>
      </c>
      <c r="I28" s="16">
        <f t="shared" si="5"/>
        <v>97.33865602129076</v>
      </c>
      <c r="J28" s="16">
        <f t="shared" si="5"/>
        <v>95.488721804511272</v>
      </c>
    </row>
    <row r="29" spans="1:10" x14ac:dyDescent="0.25">
      <c r="A29" s="35" t="s">
        <v>19</v>
      </c>
      <c r="B29" s="4" t="s">
        <v>5</v>
      </c>
      <c r="C29" s="15">
        <v>5.5839999999999996</v>
      </c>
      <c r="D29" s="15">
        <v>5.2949999999999999</v>
      </c>
      <c r="E29" s="15">
        <v>4.92</v>
      </c>
      <c r="F29" s="15">
        <v>5.0190000000000001</v>
      </c>
      <c r="G29" s="15">
        <v>5.117</v>
      </c>
      <c r="H29" s="15">
        <v>5.3140000000000001</v>
      </c>
      <c r="I29" s="15">
        <v>4.4560000000000004</v>
      </c>
      <c r="J29" s="15">
        <v>4.6609999999999996</v>
      </c>
    </row>
    <row r="30" spans="1:10" x14ac:dyDescent="0.25">
      <c r="A30" s="36" t="s">
        <v>13</v>
      </c>
      <c r="B30" s="4" t="s">
        <v>9</v>
      </c>
      <c r="C30" s="16">
        <v>108.8</v>
      </c>
      <c r="D30" s="16">
        <f>D29/C29*100</f>
        <v>94.82449856733524</v>
      </c>
      <c r="E30" s="16">
        <f t="shared" ref="E30:J30" si="6">E29/D29*100</f>
        <v>92.917847025495746</v>
      </c>
      <c r="F30" s="16">
        <f t="shared" si="6"/>
        <v>102.01219512195124</v>
      </c>
      <c r="G30" s="16">
        <f t="shared" si="6"/>
        <v>101.95258019525801</v>
      </c>
      <c r="H30" s="16">
        <f t="shared" si="6"/>
        <v>103.8499120578464</v>
      </c>
      <c r="I30" s="16">
        <f t="shared" si="6"/>
        <v>83.853970643582997</v>
      </c>
      <c r="J30" s="16">
        <f t="shared" si="6"/>
        <v>104.60053859964091</v>
      </c>
    </row>
    <row r="31" spans="1:10" x14ac:dyDescent="0.25">
      <c r="A31" s="35" t="s">
        <v>20</v>
      </c>
      <c r="B31" s="4" t="s">
        <v>5</v>
      </c>
      <c r="C31" s="15">
        <v>3.915</v>
      </c>
      <c r="D31" s="15">
        <v>4.0380000000000003</v>
      </c>
      <c r="E31" s="15">
        <v>4.6500000000000004</v>
      </c>
      <c r="F31" s="15">
        <v>4.97</v>
      </c>
      <c r="G31" s="15">
        <v>4.8499999999999996</v>
      </c>
      <c r="H31" s="15">
        <v>4.6900000000000004</v>
      </c>
      <c r="I31" s="15">
        <v>4.2279999999999998</v>
      </c>
      <c r="J31" s="15">
        <v>4.07</v>
      </c>
    </row>
    <row r="32" spans="1:10" x14ac:dyDescent="0.25">
      <c r="A32" s="36" t="s">
        <v>13</v>
      </c>
      <c r="B32" s="4" t="s">
        <v>9</v>
      </c>
      <c r="C32" s="16">
        <v>103.3</v>
      </c>
      <c r="D32" s="16">
        <f>D31/C31*100</f>
        <v>103.14176245210729</v>
      </c>
      <c r="E32" s="16">
        <f t="shared" ref="E32:J32" si="7">E31/D31*100</f>
        <v>115.1560178306092</v>
      </c>
      <c r="F32" s="16">
        <f t="shared" si="7"/>
        <v>106.88172043010751</v>
      </c>
      <c r="G32" s="16">
        <f t="shared" si="7"/>
        <v>97.585513078470825</v>
      </c>
      <c r="H32" s="16">
        <f t="shared" si="7"/>
        <v>96.701030927835063</v>
      </c>
      <c r="I32" s="16">
        <f t="shared" si="7"/>
        <v>90.149253731343265</v>
      </c>
      <c r="J32" s="16">
        <f t="shared" si="7"/>
        <v>96.263008514664165</v>
      </c>
    </row>
    <row r="33" spans="1:10" ht="47.25" x14ac:dyDescent="0.25">
      <c r="A33" s="40" t="s">
        <v>53</v>
      </c>
      <c r="B33" s="4" t="s">
        <v>9</v>
      </c>
      <c r="C33" s="46">
        <v>9.1999999999999993</v>
      </c>
      <c r="D33" s="46">
        <v>8.8000000000000007</v>
      </c>
      <c r="E33" s="46">
        <v>8.5</v>
      </c>
      <c r="F33" s="46">
        <v>8.3000000000000007</v>
      </c>
      <c r="G33" s="46">
        <v>7.9</v>
      </c>
      <c r="H33" s="46">
        <v>7.6</v>
      </c>
      <c r="I33" s="46">
        <v>7.3</v>
      </c>
      <c r="J33" s="46">
        <v>6.9</v>
      </c>
    </row>
    <row r="34" spans="1:10" ht="31.5" x14ac:dyDescent="0.25">
      <c r="A34" s="38" t="s">
        <v>24</v>
      </c>
      <c r="B34" s="4" t="s">
        <v>7</v>
      </c>
      <c r="C34" s="15">
        <f t="shared" ref="C34:J34" si="8">C38+C42+C46+C50</f>
        <v>40179.299999999996</v>
      </c>
      <c r="D34" s="15">
        <f t="shared" si="8"/>
        <v>45127.676999999996</v>
      </c>
      <c r="E34" s="15">
        <f t="shared" si="8"/>
        <v>40116.260999999999</v>
      </c>
      <c r="F34" s="15">
        <f t="shared" si="8"/>
        <v>43092.893999999993</v>
      </c>
      <c r="G34" s="15">
        <f t="shared" si="8"/>
        <v>46584.61</v>
      </c>
      <c r="H34" s="15">
        <f t="shared" si="8"/>
        <v>50210.241999999998</v>
      </c>
      <c r="I34" s="15">
        <f t="shared" si="8"/>
        <v>54480.832999999999</v>
      </c>
      <c r="J34" s="15">
        <f t="shared" si="8"/>
        <v>59670.224999999999</v>
      </c>
    </row>
    <row r="35" spans="1:10" x14ac:dyDescent="0.25">
      <c r="A35" s="37" t="s">
        <v>13</v>
      </c>
      <c r="B35" s="4" t="s">
        <v>9</v>
      </c>
      <c r="C35" s="16">
        <v>103.4</v>
      </c>
      <c r="D35" s="16">
        <f>D34/C34*100</f>
        <v>112.3157372079653</v>
      </c>
      <c r="E35" s="16">
        <f t="shared" ref="E35:H35" si="9">E34/D34*100</f>
        <v>88.895027767549394</v>
      </c>
      <c r="F35" s="16">
        <f t="shared" si="9"/>
        <v>107.42001603788547</v>
      </c>
      <c r="G35" s="16">
        <f t="shared" si="9"/>
        <v>108.10276515659405</v>
      </c>
      <c r="H35" s="16">
        <f t="shared" si="9"/>
        <v>107.78289654029516</v>
      </c>
      <c r="I35" s="16">
        <f t="shared" ref="I35" si="10">I34/H34*100</f>
        <v>108.50541807784954</v>
      </c>
      <c r="J35" s="16">
        <f t="shared" ref="J35" si="11">J34/I34*100</f>
        <v>109.52517007219768</v>
      </c>
    </row>
    <row r="36" spans="1:10" ht="31.5" x14ac:dyDescent="0.25">
      <c r="A36" s="38" t="s">
        <v>25</v>
      </c>
      <c r="B36" s="4" t="s">
        <v>7</v>
      </c>
      <c r="C36" s="15">
        <v>38626.319000000003</v>
      </c>
      <c r="D36" s="15">
        <v>43487.951999999997</v>
      </c>
      <c r="E36" s="15">
        <v>38437.925000000003</v>
      </c>
      <c r="F36" s="15">
        <v>41317.951999999997</v>
      </c>
      <c r="G36" s="15">
        <v>44693.892999999996</v>
      </c>
      <c r="H36" s="15">
        <v>48184.661</v>
      </c>
      <c r="I36" s="15">
        <v>52296.98</v>
      </c>
      <c r="J36" s="15">
        <v>57312.366000000002</v>
      </c>
    </row>
    <row r="37" spans="1:10" x14ac:dyDescent="0.25">
      <c r="A37" s="37" t="s">
        <v>13</v>
      </c>
      <c r="B37" s="4" t="s">
        <v>9</v>
      </c>
      <c r="C37" s="16">
        <v>100.2</v>
      </c>
      <c r="D37" s="16">
        <f>D36/C36*100</f>
        <v>112.58632229490983</v>
      </c>
      <c r="E37" s="16">
        <f t="shared" ref="E37:J37" si="12">E36/D36*100</f>
        <v>88.387526273943649</v>
      </c>
      <c r="F37" s="16">
        <f t="shared" si="12"/>
        <v>107.49267032494598</v>
      </c>
      <c r="G37" s="16">
        <f t="shared" si="12"/>
        <v>108.17063972580247</v>
      </c>
      <c r="H37" s="16">
        <f t="shared" si="12"/>
        <v>107.81039145549482</v>
      </c>
      <c r="I37" s="16">
        <f t="shared" si="12"/>
        <v>108.53449814661973</v>
      </c>
      <c r="J37" s="16">
        <f t="shared" si="12"/>
        <v>109.59020195812454</v>
      </c>
    </row>
    <row r="38" spans="1:10" ht="18" customHeight="1" x14ac:dyDescent="0.25">
      <c r="A38" s="38" t="s">
        <v>22</v>
      </c>
      <c r="B38" s="4" t="s">
        <v>7</v>
      </c>
      <c r="C38" s="15">
        <v>260.5</v>
      </c>
      <c r="D38" s="15">
        <v>908.89700000000005</v>
      </c>
      <c r="E38" s="15">
        <v>273.59100000000001</v>
      </c>
      <c r="F38" s="15">
        <v>939.89400000000001</v>
      </c>
      <c r="G38" s="15">
        <v>1579.1410000000001</v>
      </c>
      <c r="H38" s="15">
        <v>1850.2090000000001</v>
      </c>
      <c r="I38" s="15">
        <v>2254.8150000000001</v>
      </c>
      <c r="J38" s="15">
        <v>2803.8890000000001</v>
      </c>
    </row>
    <row r="39" spans="1:10" x14ac:dyDescent="0.25">
      <c r="A39" s="37" t="s">
        <v>13</v>
      </c>
      <c r="B39" s="4" t="s">
        <v>9</v>
      </c>
      <c r="C39" s="19">
        <v>341.7</v>
      </c>
      <c r="D39" s="16">
        <f>D38/C38*100</f>
        <v>348.90479846449136</v>
      </c>
      <c r="E39" s="16">
        <f t="shared" ref="E39:J39" si="13">E38/D38*100</f>
        <v>30.101430635154479</v>
      </c>
      <c r="F39" s="16">
        <f t="shared" si="13"/>
        <v>343.5398094235556</v>
      </c>
      <c r="G39" s="16">
        <f t="shared" si="13"/>
        <v>168.01266951379625</v>
      </c>
      <c r="H39" s="16">
        <f t="shared" si="13"/>
        <v>117.16553493323269</v>
      </c>
      <c r="I39" s="16">
        <f t="shared" si="13"/>
        <v>121.86812408760308</v>
      </c>
      <c r="J39" s="16">
        <f t="shared" si="13"/>
        <v>124.35117736931855</v>
      </c>
    </row>
    <row r="40" spans="1:10" ht="31.5" x14ac:dyDescent="0.25">
      <c r="A40" s="38" t="s">
        <v>25</v>
      </c>
      <c r="B40" s="4" t="s">
        <v>7</v>
      </c>
      <c r="C40" s="59">
        <v>139.916</v>
      </c>
      <c r="D40" s="59">
        <v>787.92899999999997</v>
      </c>
      <c r="E40" s="59">
        <v>138.59800000000001</v>
      </c>
      <c r="F40" s="59">
        <v>793.75199999999995</v>
      </c>
      <c r="G40" s="59">
        <v>1420.01</v>
      </c>
      <c r="H40" s="59">
        <v>1675.635</v>
      </c>
      <c r="I40" s="59">
        <v>2061.625</v>
      </c>
      <c r="J40" s="59">
        <v>2588.8879999999999</v>
      </c>
    </row>
    <row r="41" spans="1:10" x14ac:dyDescent="0.25">
      <c r="A41" s="37" t="s">
        <v>13</v>
      </c>
      <c r="B41" s="4" t="s">
        <v>9</v>
      </c>
      <c r="C41" s="19">
        <v>444.1</v>
      </c>
      <c r="D41" s="16">
        <f>D40/C40*100</f>
        <v>563.14431516052491</v>
      </c>
      <c r="E41" s="16">
        <f t="shared" ref="E41:J41" si="14">E40/D40*100</f>
        <v>17.590163580728724</v>
      </c>
      <c r="F41" s="16">
        <f t="shared" si="14"/>
        <v>572.70090477496058</v>
      </c>
      <c r="G41" s="16">
        <f t="shared" si="14"/>
        <v>178.89844687005512</v>
      </c>
      <c r="H41" s="16">
        <f t="shared" si="14"/>
        <v>118.00163379131132</v>
      </c>
      <c r="I41" s="16">
        <f t="shared" si="14"/>
        <v>123.03544626365527</v>
      </c>
      <c r="J41" s="16">
        <f t="shared" si="14"/>
        <v>125.57511671618262</v>
      </c>
    </row>
    <row r="42" spans="1:10" ht="16.5" customHeight="1" x14ac:dyDescent="0.25">
      <c r="A42" s="38" t="s">
        <v>23</v>
      </c>
      <c r="B42" s="4" t="s">
        <v>7</v>
      </c>
      <c r="C42" s="15">
        <v>39172.199999999997</v>
      </c>
      <c r="D42" s="15">
        <v>42664.118000000002</v>
      </c>
      <c r="E42" s="15">
        <v>38251.536999999997</v>
      </c>
      <c r="F42" s="15">
        <v>40441.135999999999</v>
      </c>
      <c r="G42" s="15">
        <v>43141.303</v>
      </c>
      <c r="H42" s="15">
        <v>46349.52</v>
      </c>
      <c r="I42" s="15">
        <v>50052.74</v>
      </c>
      <c r="J42" s="15">
        <v>54514.233999999997</v>
      </c>
    </row>
    <row r="43" spans="1:10" x14ac:dyDescent="0.25">
      <c r="A43" s="37" t="s">
        <v>13</v>
      </c>
      <c r="B43" s="4" t="s">
        <v>9</v>
      </c>
      <c r="C43" s="19">
        <v>102.3</v>
      </c>
      <c r="D43" s="16">
        <f>D42/C42*100</f>
        <v>108.91427594059053</v>
      </c>
      <c r="E43" s="16">
        <f t="shared" ref="E43:J43" si="15">E42/D42*100</f>
        <v>89.65739547223265</v>
      </c>
      <c r="F43" s="16">
        <f t="shared" si="15"/>
        <v>105.72421181402463</v>
      </c>
      <c r="G43" s="16">
        <f t="shared" si="15"/>
        <v>106.67678326345728</v>
      </c>
      <c r="H43" s="16">
        <f t="shared" si="15"/>
        <v>107.43653245707483</v>
      </c>
      <c r="I43" s="16">
        <f t="shared" si="15"/>
        <v>107.98976990484475</v>
      </c>
      <c r="J43" s="16">
        <f t="shared" si="15"/>
        <v>108.91358594954042</v>
      </c>
    </row>
    <row r="44" spans="1:10" ht="31.5" x14ac:dyDescent="0.25">
      <c r="A44" s="38" t="s">
        <v>25</v>
      </c>
      <c r="B44" s="4" t="s">
        <v>7</v>
      </c>
      <c r="C44" s="59">
        <v>37753.567000000003</v>
      </c>
      <c r="D44" s="59">
        <v>41342.017999999996</v>
      </c>
      <c r="E44" s="59">
        <v>36855.546999999999</v>
      </c>
      <c r="F44" s="59">
        <v>38967.180999999997</v>
      </c>
      <c r="G44" s="59">
        <v>41575.535000000003</v>
      </c>
      <c r="H44" s="59">
        <v>44676.671999999999</v>
      </c>
      <c r="I44" s="59">
        <v>48254.226999999999</v>
      </c>
      <c r="J44" s="59">
        <v>52579.944000000003</v>
      </c>
    </row>
    <row r="45" spans="1:10" x14ac:dyDescent="0.25">
      <c r="A45" s="37" t="s">
        <v>13</v>
      </c>
      <c r="B45" s="4" t="s">
        <v>9</v>
      </c>
      <c r="C45" s="19">
        <v>99.3</v>
      </c>
      <c r="D45" s="16">
        <f>D44/C44*100</f>
        <v>109.5049323418897</v>
      </c>
      <c r="E45" s="16">
        <f t="shared" ref="E45:J45" si="16">E44/D44*100</f>
        <v>89.147914840538263</v>
      </c>
      <c r="F45" s="16">
        <f t="shared" si="16"/>
        <v>105.72948761281442</v>
      </c>
      <c r="G45" s="16">
        <f t="shared" si="16"/>
        <v>106.69372003070995</v>
      </c>
      <c r="H45" s="16">
        <f t="shared" si="16"/>
        <v>107.45904292031358</v>
      </c>
      <c r="I45" s="16">
        <f t="shared" si="16"/>
        <v>108.00765777719523</v>
      </c>
      <c r="J45" s="16">
        <f t="shared" si="16"/>
        <v>108.96443124039683</v>
      </c>
    </row>
    <row r="46" spans="1:10" ht="33" customHeight="1" x14ac:dyDescent="0.25">
      <c r="A46" s="38" t="s">
        <v>81</v>
      </c>
      <c r="B46" s="4" t="s">
        <v>7</v>
      </c>
      <c r="C46" s="15">
        <v>286.60000000000002</v>
      </c>
      <c r="D46" s="15">
        <v>854.17899999999997</v>
      </c>
      <c r="E46" s="15">
        <v>909.73</v>
      </c>
      <c r="F46" s="15">
        <v>971.64499999999998</v>
      </c>
      <c r="G46" s="15">
        <v>1039.3440000000001</v>
      </c>
      <c r="H46" s="15">
        <v>1120.114</v>
      </c>
      <c r="I46" s="15">
        <v>1213.8389999999999</v>
      </c>
      <c r="J46" s="15">
        <v>1318.0039999999999</v>
      </c>
    </row>
    <row r="47" spans="1:10" x14ac:dyDescent="0.25">
      <c r="A47" s="37" t="s">
        <v>13</v>
      </c>
      <c r="B47" s="4" t="s">
        <v>9</v>
      </c>
      <c r="C47" s="19">
        <v>174.1</v>
      </c>
      <c r="D47" s="16">
        <f>D46/C46*100</f>
        <v>298.03872993719466</v>
      </c>
      <c r="E47" s="16">
        <f t="shared" ref="E47:J47" si="17">E46/D46*100</f>
        <v>106.50343780402001</v>
      </c>
      <c r="F47" s="16">
        <f t="shared" si="17"/>
        <v>106.80586547656996</v>
      </c>
      <c r="G47" s="16">
        <f t="shared" si="17"/>
        <v>106.96746239624555</v>
      </c>
      <c r="H47" s="16">
        <f t="shared" si="17"/>
        <v>107.77124801798057</v>
      </c>
      <c r="I47" s="16">
        <f t="shared" si="17"/>
        <v>108.36745188436177</v>
      </c>
      <c r="J47" s="16">
        <f t="shared" si="17"/>
        <v>108.58145108206278</v>
      </c>
    </row>
    <row r="48" spans="1:10" ht="31.5" x14ac:dyDescent="0.25">
      <c r="A48" s="38" t="s">
        <v>25</v>
      </c>
      <c r="B48" s="4" t="s">
        <v>7</v>
      </c>
      <c r="C48" s="15">
        <v>282.80799999999999</v>
      </c>
      <c r="D48" s="15">
        <v>842.97900000000004</v>
      </c>
      <c r="E48" s="15">
        <v>897.73299999999995</v>
      </c>
      <c r="F48" s="15">
        <v>958.78700000000003</v>
      </c>
      <c r="G48" s="15">
        <v>1025.482</v>
      </c>
      <c r="H48" s="15">
        <v>1105.164</v>
      </c>
      <c r="I48" s="15">
        <v>1197.511</v>
      </c>
      <c r="J48" s="15">
        <v>1300.154</v>
      </c>
    </row>
    <row r="49" spans="1:10" x14ac:dyDescent="0.25">
      <c r="A49" s="37" t="s">
        <v>13</v>
      </c>
      <c r="B49" s="4" t="s">
        <v>9</v>
      </c>
      <c r="C49" s="19">
        <v>175.9</v>
      </c>
      <c r="D49" s="16">
        <f>D48/C48*100</f>
        <v>298.07466549743998</v>
      </c>
      <c r="E49" s="16">
        <f t="shared" ref="E49:J49" si="18">E48/D48*100</f>
        <v>106.49529822213839</v>
      </c>
      <c r="F49" s="16">
        <f t="shared" si="18"/>
        <v>106.80090851065964</v>
      </c>
      <c r="G49" s="16">
        <f t="shared" si="18"/>
        <v>106.9561852632545</v>
      </c>
      <c r="H49" s="16">
        <f t="shared" si="18"/>
        <v>107.77019976947426</v>
      </c>
      <c r="I49" s="16">
        <f t="shared" si="18"/>
        <v>108.35595441038615</v>
      </c>
      <c r="J49" s="16">
        <f t="shared" si="18"/>
        <v>108.57136176619673</v>
      </c>
    </row>
    <row r="50" spans="1:10" ht="33" customHeight="1" x14ac:dyDescent="0.25">
      <c r="A50" s="38" t="s">
        <v>82</v>
      </c>
      <c r="B50" s="4" t="s">
        <v>7</v>
      </c>
      <c r="C50" s="15">
        <v>460</v>
      </c>
      <c r="D50" s="15">
        <v>700.48299999999995</v>
      </c>
      <c r="E50" s="15">
        <v>681.40300000000002</v>
      </c>
      <c r="F50" s="15">
        <v>740.21900000000005</v>
      </c>
      <c r="G50" s="15">
        <v>824.822</v>
      </c>
      <c r="H50" s="15">
        <v>890.399</v>
      </c>
      <c r="I50" s="15">
        <v>959.43899999999996</v>
      </c>
      <c r="J50" s="15">
        <v>1034.098</v>
      </c>
    </row>
    <row r="51" spans="1:10" x14ac:dyDescent="0.25">
      <c r="A51" s="37" t="s">
        <v>13</v>
      </c>
      <c r="B51" s="4" t="s">
        <v>9</v>
      </c>
      <c r="C51" s="19">
        <v>136.1</v>
      </c>
      <c r="D51" s="16">
        <f>D50/C50*100</f>
        <v>152.27891304347824</v>
      </c>
      <c r="E51" s="16">
        <f t="shared" ref="E51:J51" si="19">E50/D50*100</f>
        <v>97.276165160325107</v>
      </c>
      <c r="F51" s="16">
        <f t="shared" si="19"/>
        <v>108.63160273729351</v>
      </c>
      <c r="G51" s="16">
        <f t="shared" si="19"/>
        <v>111.42945533686652</v>
      </c>
      <c r="H51" s="16">
        <f t="shared" si="19"/>
        <v>107.95044264095768</v>
      </c>
      <c r="I51" s="16">
        <f t="shared" si="19"/>
        <v>107.75382721678707</v>
      </c>
      <c r="J51" s="16">
        <f t="shared" si="19"/>
        <v>107.78152649621289</v>
      </c>
    </row>
    <row r="52" spans="1:10" ht="31.5" x14ac:dyDescent="0.25">
      <c r="A52" s="38" t="s">
        <v>25</v>
      </c>
      <c r="B52" s="4" t="s">
        <v>7</v>
      </c>
      <c r="C52" s="15">
        <v>450.02800000000002</v>
      </c>
      <c r="D52" s="15">
        <v>515.02599999999995</v>
      </c>
      <c r="E52" s="15">
        <v>546.04700000000003</v>
      </c>
      <c r="F52" s="15">
        <v>598.23199999999997</v>
      </c>
      <c r="G52" s="15">
        <v>672.86599999999999</v>
      </c>
      <c r="H52" s="15">
        <v>727.19</v>
      </c>
      <c r="I52" s="15">
        <v>783.61699999999996</v>
      </c>
      <c r="J52" s="15">
        <v>843.38</v>
      </c>
    </row>
    <row r="53" spans="1:10" x14ac:dyDescent="0.25">
      <c r="A53" s="37" t="s">
        <v>13</v>
      </c>
      <c r="B53" s="4" t="s">
        <v>9</v>
      </c>
      <c r="C53" s="19">
        <v>133.4</v>
      </c>
      <c r="D53" s="16">
        <f>D52/C52*100</f>
        <v>114.44310131814019</v>
      </c>
      <c r="E53" s="16">
        <f t="shared" ref="E53:J53" si="20">E52/D52*100</f>
        <v>106.02319106219882</v>
      </c>
      <c r="F53" s="16">
        <f t="shared" si="20"/>
        <v>109.55686964675202</v>
      </c>
      <c r="G53" s="16">
        <f t="shared" si="20"/>
        <v>112.47576191176667</v>
      </c>
      <c r="H53" s="16">
        <f t="shared" si="20"/>
        <v>108.07352429755703</v>
      </c>
      <c r="I53" s="16">
        <f t="shared" si="20"/>
        <v>107.75959515394875</v>
      </c>
      <c r="J53" s="16">
        <f t="shared" si="20"/>
        <v>107.6265573615682</v>
      </c>
    </row>
    <row r="54" spans="1:10" x14ac:dyDescent="0.25">
      <c r="A54" s="38" t="s">
        <v>21</v>
      </c>
      <c r="B54" s="4" t="s">
        <v>7</v>
      </c>
      <c r="C54" s="8">
        <v>8023.8</v>
      </c>
      <c r="D54" s="8">
        <v>8241.9</v>
      </c>
      <c r="E54" s="8">
        <v>8937.7000000000007</v>
      </c>
      <c r="F54" s="8">
        <v>9300.7000000000007</v>
      </c>
      <c r="G54" s="8">
        <v>9661.7999999999993</v>
      </c>
      <c r="H54" s="8">
        <v>10059.200000000001</v>
      </c>
      <c r="I54" s="8">
        <v>10637.5</v>
      </c>
      <c r="J54" s="8">
        <v>11168.3</v>
      </c>
    </row>
    <row r="55" spans="1:10" ht="30" x14ac:dyDescent="0.25">
      <c r="A55" s="39" t="s">
        <v>13</v>
      </c>
      <c r="B55" s="5" t="s">
        <v>79</v>
      </c>
      <c r="C55" s="19">
        <v>85.6</v>
      </c>
      <c r="D55" s="16">
        <v>101.2</v>
      </c>
      <c r="E55" s="19">
        <v>105.2</v>
      </c>
      <c r="F55" s="19">
        <v>100.4</v>
      </c>
      <c r="G55" s="19">
        <v>100.3</v>
      </c>
      <c r="H55" s="19">
        <v>100.6</v>
      </c>
      <c r="I55" s="19">
        <v>102.2</v>
      </c>
      <c r="J55" s="19">
        <v>101.6</v>
      </c>
    </row>
    <row r="56" spans="1:10" ht="31.5" x14ac:dyDescent="0.25">
      <c r="A56" s="40" t="s">
        <v>25</v>
      </c>
      <c r="B56" s="5" t="s">
        <v>7</v>
      </c>
      <c r="C56" s="9">
        <v>4971.8</v>
      </c>
      <c r="D56" s="9">
        <v>5421.7</v>
      </c>
      <c r="E56" s="9">
        <v>5852.5</v>
      </c>
      <c r="F56" s="9">
        <v>6069.3</v>
      </c>
      <c r="G56" s="9">
        <v>6300.4</v>
      </c>
      <c r="H56" s="9">
        <v>6540.4</v>
      </c>
      <c r="I56" s="9">
        <v>6925.1</v>
      </c>
      <c r="J56" s="9">
        <v>7296.7</v>
      </c>
    </row>
    <row r="57" spans="1:10" x14ac:dyDescent="0.25">
      <c r="A57" s="39" t="s">
        <v>13</v>
      </c>
      <c r="B57" s="5" t="s">
        <v>9</v>
      </c>
      <c r="C57" s="19">
        <v>78.599999999999994</v>
      </c>
      <c r="D57" s="19">
        <v>107</v>
      </c>
      <c r="E57" s="19">
        <v>104.6</v>
      </c>
      <c r="F57" s="19">
        <v>100.1</v>
      </c>
      <c r="G57" s="19">
        <v>100.2</v>
      </c>
      <c r="H57" s="19">
        <v>100.3</v>
      </c>
      <c r="I57" s="19">
        <v>102.3</v>
      </c>
      <c r="J57" s="19">
        <v>102</v>
      </c>
    </row>
    <row r="58" spans="1:10" x14ac:dyDescent="0.25">
      <c r="A58" s="38" t="s">
        <v>32</v>
      </c>
      <c r="B58" s="4" t="s">
        <v>7</v>
      </c>
      <c r="C58" s="9">
        <v>1150.7</v>
      </c>
      <c r="D58" s="9">
        <v>876.1</v>
      </c>
      <c r="E58" s="9">
        <v>1055</v>
      </c>
      <c r="F58" s="9">
        <v>1101.5999999999999</v>
      </c>
      <c r="G58" s="9">
        <v>1150.2</v>
      </c>
      <c r="H58" s="9">
        <v>1214.2</v>
      </c>
      <c r="I58" s="9">
        <v>1290.5999999999999</v>
      </c>
      <c r="J58" s="9">
        <v>1358.3</v>
      </c>
    </row>
    <row r="59" spans="1:10" x14ac:dyDescent="0.25">
      <c r="A59" s="37" t="s">
        <v>13</v>
      </c>
      <c r="B59" s="4"/>
      <c r="C59" s="19">
        <v>95</v>
      </c>
      <c r="D59" s="19">
        <v>80.7</v>
      </c>
      <c r="E59" s="19">
        <v>115.9</v>
      </c>
      <c r="F59" s="19">
        <v>100.4</v>
      </c>
      <c r="G59" s="19">
        <v>100.5</v>
      </c>
      <c r="H59" s="19">
        <v>101.5</v>
      </c>
      <c r="I59" s="19">
        <v>102.2</v>
      </c>
      <c r="J59" s="19">
        <v>101.3</v>
      </c>
    </row>
    <row r="60" spans="1:10" x14ac:dyDescent="0.25">
      <c r="A60" s="38" t="s">
        <v>33</v>
      </c>
      <c r="B60" s="4" t="s">
        <v>7</v>
      </c>
      <c r="C60" s="9">
        <v>6873.1</v>
      </c>
      <c r="D60" s="9">
        <v>7365.8</v>
      </c>
      <c r="E60" s="9">
        <v>7882.7</v>
      </c>
      <c r="F60" s="9">
        <v>8199.2000000000007</v>
      </c>
      <c r="G60" s="9">
        <v>8511.6</v>
      </c>
      <c r="H60" s="9">
        <v>8845</v>
      </c>
      <c r="I60" s="9">
        <v>9346.9</v>
      </c>
      <c r="J60" s="9">
        <v>9810</v>
      </c>
    </row>
    <row r="61" spans="1:10" x14ac:dyDescent="0.25">
      <c r="A61" s="37" t="s">
        <v>13</v>
      </c>
      <c r="B61" s="4" t="s">
        <v>9</v>
      </c>
      <c r="C61" s="19">
        <v>84.2</v>
      </c>
      <c r="D61" s="19">
        <v>104.6</v>
      </c>
      <c r="E61" s="19">
        <v>103.8</v>
      </c>
      <c r="F61" s="19">
        <v>100.4</v>
      </c>
      <c r="G61" s="19">
        <v>100.3</v>
      </c>
      <c r="H61" s="19">
        <v>100.5</v>
      </c>
      <c r="I61" s="19">
        <v>102.2</v>
      </c>
      <c r="J61" s="19">
        <v>101.7</v>
      </c>
    </row>
    <row r="62" spans="1:10" x14ac:dyDescent="0.25">
      <c r="A62" s="38" t="s">
        <v>26</v>
      </c>
      <c r="B62" s="4" t="s">
        <v>7</v>
      </c>
      <c r="C62" s="9">
        <v>29052.9</v>
      </c>
      <c r="D62" s="9">
        <v>31553.3</v>
      </c>
      <c r="E62" s="9">
        <v>37647.699999999997</v>
      </c>
      <c r="F62" s="9">
        <v>39847.4</v>
      </c>
      <c r="G62" s="9">
        <v>42277.9</v>
      </c>
      <c r="H62" s="9">
        <v>46389.8</v>
      </c>
      <c r="I62" s="9">
        <v>50175.1</v>
      </c>
      <c r="J62" s="9">
        <v>54849.2</v>
      </c>
    </row>
    <row r="63" spans="1:10" x14ac:dyDescent="0.25">
      <c r="A63" s="37" t="s">
        <v>13</v>
      </c>
      <c r="B63" s="4" t="s">
        <v>9</v>
      </c>
      <c r="C63" s="20">
        <v>93.2</v>
      </c>
      <c r="D63" s="16">
        <f>D62/C62*100</f>
        <v>108.60636975998952</v>
      </c>
      <c r="E63" s="16">
        <f t="shared" ref="E63:J63" si="21">E62/D62*100</f>
        <v>119.31462002389608</v>
      </c>
      <c r="F63" s="16">
        <f t="shared" si="21"/>
        <v>105.84285361389941</v>
      </c>
      <c r="G63" s="16">
        <f t="shared" si="21"/>
        <v>106.09951966753164</v>
      </c>
      <c r="H63" s="16">
        <f t="shared" si="21"/>
        <v>109.72588515512834</v>
      </c>
      <c r="I63" s="16">
        <f t="shared" si="21"/>
        <v>108.15976788000809</v>
      </c>
      <c r="J63" s="16">
        <f t="shared" si="21"/>
        <v>109.31557684987175</v>
      </c>
    </row>
    <row r="64" spans="1:10" ht="31.5" x14ac:dyDescent="0.25">
      <c r="A64" s="38" t="s">
        <v>25</v>
      </c>
      <c r="B64" s="4" t="s">
        <v>7</v>
      </c>
      <c r="C64" s="21">
        <v>27095.7</v>
      </c>
      <c r="D64" s="21">
        <v>29545.200000000001</v>
      </c>
      <c r="E64" s="21">
        <v>35558</v>
      </c>
      <c r="F64" s="21">
        <v>37665.4</v>
      </c>
      <c r="G64" s="21">
        <v>39996.9</v>
      </c>
      <c r="H64" s="21">
        <v>43989.8</v>
      </c>
      <c r="I64" s="21">
        <v>47630.1</v>
      </c>
      <c r="J64" s="21">
        <v>52144.2</v>
      </c>
    </row>
    <row r="65" spans="1:10" x14ac:dyDescent="0.25">
      <c r="A65" s="39" t="s">
        <v>13</v>
      </c>
      <c r="B65" s="5" t="s">
        <v>9</v>
      </c>
      <c r="C65" s="47">
        <v>92.2</v>
      </c>
      <c r="D65" s="16">
        <f>D64/C64*100</f>
        <v>109.04017980712806</v>
      </c>
      <c r="E65" s="16">
        <f t="shared" ref="E65:J65" si="22">E64/D64*100</f>
        <v>120.3511907179508</v>
      </c>
      <c r="F65" s="16">
        <f t="shared" si="22"/>
        <v>105.92665504246584</v>
      </c>
      <c r="G65" s="16">
        <f t="shared" si="22"/>
        <v>106.19003116918977</v>
      </c>
      <c r="H65" s="16">
        <f t="shared" si="22"/>
        <v>109.98302368433555</v>
      </c>
      <c r="I65" s="16">
        <f t="shared" si="22"/>
        <v>108.27532746227533</v>
      </c>
      <c r="J65" s="16">
        <f t="shared" si="22"/>
        <v>109.47741029307096</v>
      </c>
    </row>
    <row r="66" spans="1:10" x14ac:dyDescent="0.25">
      <c r="A66" s="38" t="s">
        <v>27</v>
      </c>
      <c r="B66" s="4" t="s">
        <v>7</v>
      </c>
      <c r="C66" s="8">
        <v>51570.63</v>
      </c>
      <c r="D66" s="8">
        <v>50185.686999999998</v>
      </c>
      <c r="E66" s="8">
        <v>22723.052</v>
      </c>
      <c r="F66" s="8">
        <v>12543.681</v>
      </c>
      <c r="G66" s="8">
        <v>18252</v>
      </c>
      <c r="H66" s="8">
        <v>23246</v>
      </c>
      <c r="I66" s="8">
        <v>26947</v>
      </c>
      <c r="J66" s="8">
        <v>30541</v>
      </c>
    </row>
    <row r="67" spans="1:10" ht="22.5" customHeight="1" x14ac:dyDescent="0.25">
      <c r="A67" s="37" t="s">
        <v>13</v>
      </c>
      <c r="B67" s="53" t="s">
        <v>79</v>
      </c>
      <c r="C67" s="27">
        <v>159.9</v>
      </c>
      <c r="D67" s="27">
        <v>92.4</v>
      </c>
      <c r="E67" s="27">
        <v>39.718000000000004</v>
      </c>
      <c r="F67" s="27">
        <v>52.325000000000003</v>
      </c>
      <c r="G67" s="27">
        <v>138.053</v>
      </c>
      <c r="H67" s="27">
        <v>121.181</v>
      </c>
      <c r="I67" s="27">
        <v>110.191</v>
      </c>
      <c r="J67" s="27">
        <v>107.633</v>
      </c>
    </row>
    <row r="68" spans="1:10" ht="31.5" x14ac:dyDescent="0.25">
      <c r="A68" s="38" t="s">
        <v>25</v>
      </c>
      <c r="B68" s="5" t="s">
        <v>7</v>
      </c>
      <c r="C68" s="42">
        <v>0.41499999999999998</v>
      </c>
      <c r="D68" s="42">
        <v>452.76299999999998</v>
      </c>
      <c r="E68" s="42">
        <v>195.36</v>
      </c>
      <c r="F68" s="42">
        <v>206.36199999999999</v>
      </c>
      <c r="G68" s="42">
        <v>222</v>
      </c>
      <c r="H68" s="42">
        <v>240</v>
      </c>
      <c r="I68" s="42">
        <v>260</v>
      </c>
      <c r="J68" s="42">
        <v>282</v>
      </c>
    </row>
    <row r="69" spans="1:10" ht="30" x14ac:dyDescent="0.25">
      <c r="A69" s="37" t="s">
        <v>13</v>
      </c>
      <c r="B69" s="5" t="s">
        <v>79</v>
      </c>
      <c r="C69" s="27">
        <v>127.8</v>
      </c>
      <c r="D69" s="27">
        <v>103503.1</v>
      </c>
      <c r="E69" s="27">
        <v>37.848999999999997</v>
      </c>
      <c r="F69" s="27">
        <v>100.125</v>
      </c>
      <c r="G69" s="27">
        <v>102.066</v>
      </c>
      <c r="H69" s="27">
        <v>102.86199999999999</v>
      </c>
      <c r="I69" s="27">
        <v>102.97799999999999</v>
      </c>
      <c r="J69" s="27">
        <v>103.002</v>
      </c>
    </row>
    <row r="70" spans="1:10" ht="42.75" customHeight="1" x14ac:dyDescent="0.25">
      <c r="A70" s="40" t="s">
        <v>28</v>
      </c>
      <c r="B70" s="5" t="s">
        <v>8</v>
      </c>
      <c r="C70" s="28">
        <v>41.832000000000001</v>
      </c>
      <c r="D70" s="28">
        <v>19</v>
      </c>
      <c r="E70" s="28">
        <v>20.6</v>
      </c>
      <c r="F70" s="28">
        <v>22.8</v>
      </c>
      <c r="G70" s="28">
        <v>23.3</v>
      </c>
      <c r="H70" s="28">
        <v>25.7</v>
      </c>
      <c r="I70" s="28">
        <v>25.8</v>
      </c>
      <c r="J70" s="28">
        <v>25.9</v>
      </c>
    </row>
    <row r="71" spans="1:10" x14ac:dyDescent="0.25">
      <c r="A71" s="39" t="s">
        <v>13</v>
      </c>
      <c r="B71" s="5" t="s">
        <v>9</v>
      </c>
      <c r="C71" s="27">
        <v>73.599999999999994</v>
      </c>
      <c r="D71" s="27">
        <f>D70/C70*100</f>
        <v>45.419774335436983</v>
      </c>
      <c r="E71" s="27">
        <f t="shared" ref="E71:J71" si="23">E70/D70*100</f>
        <v>108.42105263157895</v>
      </c>
      <c r="F71" s="27">
        <f t="shared" si="23"/>
        <v>110.67961165048543</v>
      </c>
      <c r="G71" s="27">
        <f t="shared" si="23"/>
        <v>102.19298245614034</v>
      </c>
      <c r="H71" s="27">
        <f t="shared" si="23"/>
        <v>110.30042918454934</v>
      </c>
      <c r="I71" s="27">
        <f t="shared" si="23"/>
        <v>100.38910505836576</v>
      </c>
      <c r="J71" s="27">
        <f t="shared" si="23"/>
        <v>100.3875968992248</v>
      </c>
    </row>
    <row r="72" spans="1:10" x14ac:dyDescent="0.25">
      <c r="A72" s="38" t="s">
        <v>29</v>
      </c>
      <c r="B72" s="4"/>
      <c r="C72" s="13"/>
      <c r="D72" s="13"/>
      <c r="E72" s="13"/>
      <c r="F72" s="13"/>
      <c r="G72" s="13"/>
      <c r="H72" s="13"/>
      <c r="I72" s="13"/>
      <c r="J72" s="13"/>
    </row>
    <row r="73" spans="1:10" ht="31.5" x14ac:dyDescent="0.25">
      <c r="A73" s="40" t="s">
        <v>30</v>
      </c>
      <c r="B73" s="6" t="s">
        <v>7</v>
      </c>
      <c r="C73" s="10">
        <v>17328.936000000002</v>
      </c>
      <c r="D73" s="10">
        <v>18437.404999999999</v>
      </c>
      <c r="E73" s="10">
        <v>20051.330999999998</v>
      </c>
      <c r="F73" s="10">
        <v>21414.366000000002</v>
      </c>
      <c r="G73" s="10">
        <v>22892.326000000001</v>
      </c>
      <c r="H73" s="10">
        <v>24543.706999999999</v>
      </c>
      <c r="I73" s="10">
        <v>26365.26</v>
      </c>
      <c r="J73" s="10">
        <v>28349.42</v>
      </c>
    </row>
    <row r="74" spans="1:10" ht="30" x14ac:dyDescent="0.25">
      <c r="A74" s="39" t="s">
        <v>13</v>
      </c>
      <c r="B74" s="6" t="s">
        <v>79</v>
      </c>
      <c r="C74" s="22">
        <v>102</v>
      </c>
      <c r="D74" s="55">
        <v>104.3</v>
      </c>
      <c r="E74" s="55">
        <v>104.2</v>
      </c>
      <c r="F74" s="55">
        <v>102.7</v>
      </c>
      <c r="G74" s="55">
        <v>102.8</v>
      </c>
      <c r="H74" s="55">
        <v>103.1</v>
      </c>
      <c r="I74" s="55">
        <v>103.3</v>
      </c>
      <c r="J74" s="55">
        <v>103.4</v>
      </c>
    </row>
    <row r="75" spans="1:10" ht="31.5" x14ac:dyDescent="0.25">
      <c r="A75" s="40" t="s">
        <v>25</v>
      </c>
      <c r="B75" s="6" t="s">
        <v>7</v>
      </c>
      <c r="C75" s="10">
        <v>7940.4179999999997</v>
      </c>
      <c r="D75" s="10">
        <v>9058.2909999999993</v>
      </c>
      <c r="E75" s="10">
        <v>9832.3040000000001</v>
      </c>
      <c r="F75" s="10">
        <v>10592.699000000001</v>
      </c>
      <c r="G75" s="10">
        <v>11422.915000000001</v>
      </c>
      <c r="H75" s="10">
        <v>12330.08</v>
      </c>
      <c r="I75" s="10">
        <v>13309.288</v>
      </c>
      <c r="J75" s="10">
        <v>14367.656000000001</v>
      </c>
    </row>
    <row r="76" spans="1:10" ht="30" x14ac:dyDescent="0.25">
      <c r="A76" s="39" t="s">
        <v>13</v>
      </c>
      <c r="B76" s="6" t="s">
        <v>79</v>
      </c>
      <c r="C76" s="22">
        <v>102.8</v>
      </c>
      <c r="D76" s="55">
        <v>111.8</v>
      </c>
      <c r="E76" s="55">
        <v>104</v>
      </c>
      <c r="F76" s="55">
        <v>103.6</v>
      </c>
      <c r="G76" s="55">
        <v>103.7</v>
      </c>
      <c r="H76" s="55">
        <v>103.8</v>
      </c>
      <c r="I76" s="55">
        <v>103.8</v>
      </c>
      <c r="J76" s="55">
        <v>103.9</v>
      </c>
    </row>
    <row r="77" spans="1:10" ht="31.5" x14ac:dyDescent="0.25">
      <c r="A77" s="38" t="s">
        <v>31</v>
      </c>
      <c r="B77" s="4" t="s">
        <v>6</v>
      </c>
      <c r="C77" s="10">
        <v>824.94500000000005</v>
      </c>
      <c r="D77" s="10">
        <v>853.26099999999997</v>
      </c>
      <c r="E77" s="10">
        <v>896.26499999999999</v>
      </c>
      <c r="F77" s="10">
        <v>943.30100000000004</v>
      </c>
      <c r="G77" s="10">
        <v>994.76800000000003</v>
      </c>
      <c r="H77" s="10">
        <v>1051.1120000000001</v>
      </c>
      <c r="I77" s="10">
        <v>1111.74</v>
      </c>
      <c r="J77" s="10">
        <v>1175.8889999999999</v>
      </c>
    </row>
    <row r="78" spans="1:10" ht="30" x14ac:dyDescent="0.25">
      <c r="A78" s="37" t="s">
        <v>13</v>
      </c>
      <c r="B78" s="4" t="s">
        <v>79</v>
      </c>
      <c r="C78" s="22">
        <v>100.4</v>
      </c>
      <c r="D78" s="55">
        <v>100.9</v>
      </c>
      <c r="E78" s="55">
        <v>101</v>
      </c>
      <c r="F78" s="55">
        <v>101.2</v>
      </c>
      <c r="G78" s="55">
        <v>101.4</v>
      </c>
      <c r="H78" s="55">
        <v>101.6</v>
      </c>
      <c r="I78" s="55">
        <v>101.7</v>
      </c>
      <c r="J78" s="55">
        <v>101.8</v>
      </c>
    </row>
    <row r="79" spans="1:10" ht="31.5" x14ac:dyDescent="0.25">
      <c r="A79" s="38" t="s">
        <v>25</v>
      </c>
      <c r="B79" s="4" t="s">
        <v>7</v>
      </c>
      <c r="C79" s="10">
        <v>89.206000000000003</v>
      </c>
      <c r="D79" s="10">
        <v>99.123000000000005</v>
      </c>
      <c r="E79" s="10">
        <v>103.08799999999999</v>
      </c>
      <c r="F79" s="10">
        <v>107.533</v>
      </c>
      <c r="G79" s="10">
        <v>112.39400000000001</v>
      </c>
      <c r="H79" s="10">
        <v>117.708</v>
      </c>
      <c r="I79" s="10">
        <v>123.395</v>
      </c>
      <c r="J79" s="10">
        <v>129.36099999999999</v>
      </c>
    </row>
    <row r="80" spans="1:10" ht="30" x14ac:dyDescent="0.25">
      <c r="A80" s="37" t="s">
        <v>13</v>
      </c>
      <c r="B80" s="4" t="s">
        <v>79</v>
      </c>
      <c r="C80" s="22">
        <v>97.7</v>
      </c>
      <c r="D80" s="55">
        <v>108.4</v>
      </c>
      <c r="E80" s="55">
        <v>100</v>
      </c>
      <c r="F80" s="55">
        <v>100.3</v>
      </c>
      <c r="G80" s="55">
        <v>100.5</v>
      </c>
      <c r="H80" s="55">
        <v>100.7</v>
      </c>
      <c r="I80" s="55">
        <v>100.8</v>
      </c>
      <c r="J80" s="55">
        <v>100.9</v>
      </c>
    </row>
    <row r="81" spans="1:10" x14ac:dyDescent="0.25">
      <c r="A81" s="38" t="s">
        <v>40</v>
      </c>
      <c r="B81" s="4"/>
      <c r="C81" s="9"/>
      <c r="D81" s="9"/>
      <c r="E81" s="9"/>
      <c r="F81" s="9"/>
      <c r="G81" s="9"/>
      <c r="H81" s="9"/>
      <c r="I81" s="9"/>
      <c r="J81" s="9"/>
    </row>
    <row r="82" spans="1:10" ht="31.5" x14ac:dyDescent="0.25">
      <c r="A82" s="38" t="s">
        <v>34</v>
      </c>
      <c r="B82" s="4" t="s">
        <v>7</v>
      </c>
      <c r="C82" s="32">
        <v>832.1</v>
      </c>
      <c r="D82" s="32">
        <v>775.2</v>
      </c>
      <c r="E82" s="32">
        <v>780.7</v>
      </c>
      <c r="F82" s="32">
        <v>785.2</v>
      </c>
      <c r="G82" s="32">
        <v>790.3</v>
      </c>
      <c r="H82" s="32">
        <v>795.7</v>
      </c>
      <c r="I82" s="32">
        <v>801.2</v>
      </c>
      <c r="J82" s="32">
        <v>806.7</v>
      </c>
    </row>
    <row r="83" spans="1:10" ht="30" x14ac:dyDescent="0.25">
      <c r="A83" s="37" t="s">
        <v>13</v>
      </c>
      <c r="B83" s="4" t="s">
        <v>79</v>
      </c>
      <c r="C83" s="56">
        <v>140.19999999999999</v>
      </c>
      <c r="D83" s="55">
        <v>91.4</v>
      </c>
      <c r="E83" s="55">
        <v>101.9</v>
      </c>
      <c r="F83" s="55">
        <v>101.8</v>
      </c>
      <c r="G83" s="55">
        <v>101.8</v>
      </c>
      <c r="H83" s="55">
        <v>101.9</v>
      </c>
      <c r="I83" s="55">
        <v>101.9</v>
      </c>
      <c r="J83" s="55">
        <v>102</v>
      </c>
    </row>
    <row r="84" spans="1:10" ht="31.5" x14ac:dyDescent="0.25">
      <c r="A84" s="38" t="s">
        <v>80</v>
      </c>
      <c r="B84" s="4" t="s">
        <v>7</v>
      </c>
      <c r="C84" s="32">
        <v>774.1</v>
      </c>
      <c r="D84" s="32">
        <v>717.1</v>
      </c>
      <c r="E84" s="32">
        <v>722.4</v>
      </c>
      <c r="F84" s="32">
        <v>726.8</v>
      </c>
      <c r="G84" s="32">
        <v>731.6</v>
      </c>
      <c r="H84" s="32">
        <v>736.8</v>
      </c>
      <c r="I84" s="32">
        <v>742</v>
      </c>
      <c r="J84" s="32">
        <v>747.3</v>
      </c>
    </row>
    <row r="85" spans="1:10" ht="30" x14ac:dyDescent="0.25">
      <c r="A85" s="37" t="s">
        <v>13</v>
      </c>
      <c r="B85" s="4" t="s">
        <v>79</v>
      </c>
      <c r="C85" s="56">
        <v>170</v>
      </c>
      <c r="D85" s="55">
        <v>90.8</v>
      </c>
      <c r="E85" s="55">
        <v>102</v>
      </c>
      <c r="F85" s="55">
        <v>101.9</v>
      </c>
      <c r="G85" s="55">
        <v>102</v>
      </c>
      <c r="H85" s="55">
        <v>102</v>
      </c>
      <c r="I85" s="55">
        <v>102.1</v>
      </c>
      <c r="J85" s="55">
        <v>102.1</v>
      </c>
    </row>
    <row r="86" spans="1:10" x14ac:dyDescent="0.25">
      <c r="A86" s="38" t="s">
        <v>35</v>
      </c>
      <c r="B86" s="4" t="s">
        <v>36</v>
      </c>
      <c r="C86" s="58">
        <v>1030.2</v>
      </c>
      <c r="D86" s="31">
        <v>1015.9</v>
      </c>
      <c r="E86" s="31">
        <v>1018.6</v>
      </c>
      <c r="F86" s="31">
        <v>1023</v>
      </c>
      <c r="G86" s="31">
        <v>1025.4000000000001</v>
      </c>
      <c r="H86" s="31">
        <v>1028.8</v>
      </c>
      <c r="I86" s="31">
        <v>1031</v>
      </c>
      <c r="J86" s="31">
        <v>1033.2</v>
      </c>
    </row>
    <row r="87" spans="1:10" x14ac:dyDescent="0.25">
      <c r="A87" s="37" t="s">
        <v>13</v>
      </c>
      <c r="B87" s="4" t="s">
        <v>9</v>
      </c>
      <c r="C87" s="30">
        <v>104</v>
      </c>
      <c r="D87" s="55">
        <f>D86/C86*100</f>
        <v>98.611920015530956</v>
      </c>
      <c r="E87" s="55">
        <f t="shared" ref="E87:J87" si="24">E86/D86*100</f>
        <v>100.26577419037308</v>
      </c>
      <c r="F87" s="55">
        <f t="shared" si="24"/>
        <v>100.43196544276458</v>
      </c>
      <c r="G87" s="55">
        <f t="shared" si="24"/>
        <v>100.23460410557186</v>
      </c>
      <c r="H87" s="55">
        <f t="shared" si="24"/>
        <v>100.33157792081138</v>
      </c>
      <c r="I87" s="55">
        <f t="shared" si="24"/>
        <v>100.21384136858475</v>
      </c>
      <c r="J87" s="55">
        <f t="shared" si="24"/>
        <v>100.21338506304561</v>
      </c>
    </row>
    <row r="88" spans="1:10" ht="31.5" x14ac:dyDescent="0.25">
      <c r="A88" s="38" t="s">
        <v>37</v>
      </c>
      <c r="B88" s="4" t="s">
        <v>38</v>
      </c>
      <c r="C88" s="48">
        <v>15493</v>
      </c>
      <c r="D88" s="48">
        <v>15958</v>
      </c>
      <c r="E88" s="48">
        <v>16040</v>
      </c>
      <c r="F88" s="48">
        <v>16100</v>
      </c>
      <c r="G88" s="48">
        <v>16160</v>
      </c>
      <c r="H88" s="48">
        <v>16220</v>
      </c>
      <c r="I88" s="48">
        <v>16270</v>
      </c>
      <c r="J88" s="48">
        <v>16320</v>
      </c>
    </row>
    <row r="89" spans="1:10" x14ac:dyDescent="0.25">
      <c r="A89" s="37" t="s">
        <v>13</v>
      </c>
      <c r="B89" s="4" t="s">
        <v>9</v>
      </c>
      <c r="C89" s="30">
        <v>142.69999999999999</v>
      </c>
      <c r="D89" s="55">
        <f>D88/C88*100</f>
        <v>103.00135545084876</v>
      </c>
      <c r="E89" s="55">
        <f t="shared" ref="E89:J89" si="25">E88/D88*100</f>
        <v>100.51384885323975</v>
      </c>
      <c r="F89" s="55">
        <f t="shared" si="25"/>
        <v>100.37406483790522</v>
      </c>
      <c r="G89" s="55">
        <f t="shared" si="25"/>
        <v>100.37267080745342</v>
      </c>
      <c r="H89" s="55">
        <f t="shared" si="25"/>
        <v>100.37128712871286</v>
      </c>
      <c r="I89" s="55">
        <f t="shared" si="25"/>
        <v>100.30826140567201</v>
      </c>
      <c r="J89" s="55">
        <f t="shared" si="25"/>
        <v>100.30731407498463</v>
      </c>
    </row>
    <row r="90" spans="1:10" x14ac:dyDescent="0.25">
      <c r="A90" s="38" t="s">
        <v>39</v>
      </c>
      <c r="B90" s="4" t="s">
        <v>10</v>
      </c>
      <c r="C90" s="48">
        <v>310</v>
      </c>
      <c r="D90" s="48">
        <v>313</v>
      </c>
      <c r="E90" s="48">
        <v>316</v>
      </c>
      <c r="F90" s="48">
        <v>319</v>
      </c>
      <c r="G90" s="48">
        <v>322</v>
      </c>
      <c r="H90" s="48">
        <v>324</v>
      </c>
      <c r="I90" s="48">
        <v>327</v>
      </c>
      <c r="J90" s="48">
        <v>329</v>
      </c>
    </row>
    <row r="91" spans="1:10" x14ac:dyDescent="0.25">
      <c r="A91" s="37" t="s">
        <v>13</v>
      </c>
      <c r="B91" s="4" t="s">
        <v>9</v>
      </c>
      <c r="C91" s="30">
        <v>183.4</v>
      </c>
      <c r="D91" s="55">
        <f>D90/C90*100</f>
        <v>100.96774193548387</v>
      </c>
      <c r="E91" s="55">
        <v>101.9</v>
      </c>
      <c r="F91" s="55">
        <v>101.9</v>
      </c>
      <c r="G91" s="55">
        <f t="shared" ref="G91:J91" si="26">G90/F90*100</f>
        <v>100.94043887147335</v>
      </c>
      <c r="H91" s="55">
        <f t="shared" si="26"/>
        <v>100.62111801242236</v>
      </c>
      <c r="I91" s="55">
        <f t="shared" si="26"/>
        <v>100.92592592592592</v>
      </c>
      <c r="J91" s="55">
        <f t="shared" si="26"/>
        <v>100.61162079510704</v>
      </c>
    </row>
    <row r="92" spans="1:10" ht="34.5" customHeight="1" x14ac:dyDescent="0.25">
      <c r="A92" s="38" t="s">
        <v>69</v>
      </c>
      <c r="B92" s="4"/>
      <c r="C92" s="9"/>
      <c r="D92" s="9"/>
      <c r="E92" s="9"/>
      <c r="F92" s="9"/>
      <c r="G92" s="9"/>
      <c r="H92" s="9"/>
      <c r="I92" s="9"/>
      <c r="J92" s="9"/>
    </row>
    <row r="93" spans="1:10" ht="34.5" customHeight="1" x14ac:dyDescent="0.25">
      <c r="A93" s="38" t="s">
        <v>44</v>
      </c>
      <c r="B93" s="4" t="s">
        <v>10</v>
      </c>
      <c r="C93" s="49">
        <v>5237</v>
      </c>
      <c r="D93" s="49">
        <v>5235</v>
      </c>
      <c r="E93" s="49">
        <v>5241</v>
      </c>
      <c r="F93" s="49">
        <v>5254</v>
      </c>
      <c r="G93" s="49">
        <v>5274</v>
      </c>
      <c r="H93" s="49">
        <v>5304</v>
      </c>
      <c r="I93" s="49">
        <v>5348</v>
      </c>
      <c r="J93" s="49">
        <v>5405</v>
      </c>
    </row>
    <row r="94" spans="1:10" x14ac:dyDescent="0.25">
      <c r="A94" s="37" t="s">
        <v>13</v>
      </c>
      <c r="B94" s="4" t="s">
        <v>9</v>
      </c>
      <c r="C94" s="20">
        <v>101.5</v>
      </c>
      <c r="D94" s="55">
        <f>D93/C93*100</f>
        <v>99.96181019667749</v>
      </c>
      <c r="E94" s="55">
        <f t="shared" ref="E94:J94" si="27">E93/D93*100</f>
        <v>100.11461318051576</v>
      </c>
      <c r="F94" s="55">
        <f t="shared" si="27"/>
        <v>100.24804426636138</v>
      </c>
      <c r="G94" s="55">
        <f t="shared" si="27"/>
        <v>100.38066235249335</v>
      </c>
      <c r="H94" s="55">
        <f t="shared" si="27"/>
        <v>100.5688282138794</v>
      </c>
      <c r="I94" s="55">
        <f t="shared" si="27"/>
        <v>100.82956259426848</v>
      </c>
      <c r="J94" s="55">
        <f t="shared" si="27"/>
        <v>101.06581899775617</v>
      </c>
    </row>
    <row r="95" spans="1:10" ht="32.25" customHeight="1" x14ac:dyDescent="0.25">
      <c r="A95" s="38" t="s">
        <v>41</v>
      </c>
      <c r="B95" s="5" t="s">
        <v>42</v>
      </c>
      <c r="C95" s="49">
        <v>7008</v>
      </c>
      <c r="D95" s="49">
        <v>7057</v>
      </c>
      <c r="E95" s="49">
        <v>7087</v>
      </c>
      <c r="F95" s="49">
        <v>7124</v>
      </c>
      <c r="G95" s="49">
        <v>7170</v>
      </c>
      <c r="H95" s="49">
        <v>7228</v>
      </c>
      <c r="I95" s="49">
        <v>7306</v>
      </c>
      <c r="J95" s="49">
        <v>7399</v>
      </c>
    </row>
    <row r="96" spans="1:10" x14ac:dyDescent="0.25">
      <c r="A96" s="37" t="s">
        <v>13</v>
      </c>
      <c r="B96" s="5" t="s">
        <v>9</v>
      </c>
      <c r="C96" s="20">
        <v>103.4</v>
      </c>
      <c r="D96" s="55">
        <f>D95/C95*100</f>
        <v>100.69920091324201</v>
      </c>
      <c r="E96" s="55">
        <f t="shared" ref="E96:J96" si="28">E95/D95*100</f>
        <v>100.42510982003685</v>
      </c>
      <c r="F96" s="55">
        <f t="shared" si="28"/>
        <v>100.52208268660929</v>
      </c>
      <c r="G96" s="55">
        <f t="shared" si="28"/>
        <v>100.64570466030321</v>
      </c>
      <c r="H96" s="55">
        <f t="shared" si="28"/>
        <v>100.8089260808926</v>
      </c>
      <c r="I96" s="55">
        <f t="shared" si="28"/>
        <v>101.07913669064747</v>
      </c>
      <c r="J96" s="55">
        <f t="shared" si="28"/>
        <v>101.27292636189433</v>
      </c>
    </row>
    <row r="97" spans="1:10" ht="31.5" x14ac:dyDescent="0.25">
      <c r="A97" s="38" t="s">
        <v>43</v>
      </c>
      <c r="B97" s="4" t="s">
        <v>6</v>
      </c>
      <c r="C97" s="12">
        <v>22310.1</v>
      </c>
      <c r="D97" s="12">
        <v>20193.599999999999</v>
      </c>
      <c r="E97" s="12">
        <v>21162.400000000001</v>
      </c>
      <c r="F97" s="12">
        <v>22402.5</v>
      </c>
      <c r="G97" s="12">
        <v>23657.599999999999</v>
      </c>
      <c r="H97" s="12">
        <v>25025.3</v>
      </c>
      <c r="I97" s="12">
        <v>26548.6</v>
      </c>
      <c r="J97" s="12">
        <v>28217.8</v>
      </c>
    </row>
    <row r="98" spans="1:10" x14ac:dyDescent="0.25">
      <c r="A98" s="37" t="s">
        <v>13</v>
      </c>
      <c r="B98" s="4" t="s">
        <v>9</v>
      </c>
      <c r="C98" s="20">
        <v>135.69999999999999</v>
      </c>
      <c r="D98" s="55">
        <f>D97/C97*100</f>
        <v>90.513265292401201</v>
      </c>
      <c r="E98" s="55">
        <f t="shared" ref="E98:J98" si="29">E97/D97*100</f>
        <v>104.79755962285083</v>
      </c>
      <c r="F98" s="55">
        <f t="shared" si="29"/>
        <v>105.85992136997693</v>
      </c>
      <c r="G98" s="55">
        <f t="shared" si="29"/>
        <v>105.60249972101327</v>
      </c>
      <c r="H98" s="55">
        <f t="shared" si="29"/>
        <v>105.78122886514269</v>
      </c>
      <c r="I98" s="55">
        <f t="shared" si="29"/>
        <v>106.0870399156054</v>
      </c>
      <c r="J98" s="55">
        <f t="shared" si="29"/>
        <v>106.28733718538832</v>
      </c>
    </row>
    <row r="99" spans="1:10" ht="30" customHeight="1" x14ac:dyDescent="0.25">
      <c r="A99" s="38" t="s">
        <v>45</v>
      </c>
      <c r="B99" s="4" t="s">
        <v>10</v>
      </c>
      <c r="C99" s="49">
        <v>11</v>
      </c>
      <c r="D99" s="49">
        <v>10</v>
      </c>
      <c r="E99" s="49">
        <v>10</v>
      </c>
      <c r="F99" s="49">
        <v>10</v>
      </c>
      <c r="G99" s="49">
        <v>10</v>
      </c>
      <c r="H99" s="49">
        <v>11</v>
      </c>
      <c r="I99" s="49">
        <v>11</v>
      </c>
      <c r="J99" s="49">
        <v>11</v>
      </c>
    </row>
    <row r="100" spans="1:10" ht="17.25" customHeight="1" x14ac:dyDescent="0.25">
      <c r="A100" s="37" t="s">
        <v>13</v>
      </c>
      <c r="B100" s="4" t="s">
        <v>9</v>
      </c>
      <c r="C100" s="20">
        <v>157.1</v>
      </c>
      <c r="D100" s="55">
        <f>D99/C99*100</f>
        <v>90.909090909090907</v>
      </c>
      <c r="E100" s="55">
        <f t="shared" ref="E100:J100" si="30">E99/D99*100</f>
        <v>100</v>
      </c>
      <c r="F100" s="55">
        <f t="shared" si="30"/>
        <v>100</v>
      </c>
      <c r="G100" s="55">
        <f t="shared" si="30"/>
        <v>100</v>
      </c>
      <c r="H100" s="55">
        <f t="shared" si="30"/>
        <v>110.00000000000001</v>
      </c>
      <c r="I100" s="55">
        <f t="shared" si="30"/>
        <v>100</v>
      </c>
      <c r="J100" s="55">
        <f t="shared" si="30"/>
        <v>100</v>
      </c>
    </row>
    <row r="101" spans="1:10" ht="31.5" x14ac:dyDescent="0.25">
      <c r="A101" s="38" t="s">
        <v>46</v>
      </c>
      <c r="B101" s="4" t="s">
        <v>42</v>
      </c>
      <c r="C101" s="49">
        <v>1768</v>
      </c>
      <c r="D101" s="49">
        <v>1184</v>
      </c>
      <c r="E101" s="49">
        <v>1203</v>
      </c>
      <c r="F101" s="49">
        <v>1226</v>
      </c>
      <c r="G101" s="49">
        <v>1245</v>
      </c>
      <c r="H101" s="49">
        <v>1265</v>
      </c>
      <c r="I101" s="49">
        <v>1285</v>
      </c>
      <c r="J101" s="49">
        <v>1303</v>
      </c>
    </row>
    <row r="102" spans="1:10" x14ac:dyDescent="0.25">
      <c r="A102" s="37" t="s">
        <v>13</v>
      </c>
      <c r="B102" s="4" t="s">
        <v>9</v>
      </c>
      <c r="C102" s="20">
        <v>136</v>
      </c>
      <c r="D102" s="55">
        <f>D101/C101*100</f>
        <v>66.968325791855193</v>
      </c>
      <c r="E102" s="55">
        <f t="shared" ref="E102:J102" si="31">E101/D101*100</f>
        <v>101.60472972972974</v>
      </c>
      <c r="F102" s="55">
        <f t="shared" si="31"/>
        <v>101.91188694929343</v>
      </c>
      <c r="G102" s="55">
        <f t="shared" si="31"/>
        <v>101.54975530179446</v>
      </c>
      <c r="H102" s="55">
        <f t="shared" si="31"/>
        <v>101.60642570281124</v>
      </c>
      <c r="I102" s="55">
        <f t="shared" si="31"/>
        <v>101.58102766798419</v>
      </c>
      <c r="J102" s="55">
        <f t="shared" si="31"/>
        <v>101.40077821011673</v>
      </c>
    </row>
    <row r="103" spans="1:10" ht="31.5" x14ac:dyDescent="0.25">
      <c r="A103" s="38" t="s">
        <v>47</v>
      </c>
      <c r="B103" s="4" t="s">
        <v>7</v>
      </c>
      <c r="C103" s="12">
        <v>4712.3999999999996</v>
      </c>
      <c r="D103" s="12">
        <v>4177.3</v>
      </c>
      <c r="E103" s="12">
        <v>4377.7</v>
      </c>
      <c r="F103" s="12">
        <v>4634.2</v>
      </c>
      <c r="G103" s="12">
        <v>4893.8999999999996</v>
      </c>
      <c r="H103" s="12">
        <v>5176.8</v>
      </c>
      <c r="I103" s="12">
        <v>5491.9</v>
      </c>
      <c r="J103" s="12">
        <v>5837.2</v>
      </c>
    </row>
    <row r="104" spans="1:10" x14ac:dyDescent="0.25">
      <c r="A104" s="37" t="s">
        <v>13</v>
      </c>
      <c r="B104" s="4" t="s">
        <v>9</v>
      </c>
      <c r="C104" s="20">
        <v>125.2</v>
      </c>
      <c r="D104" s="55">
        <f>D103/C103*100</f>
        <v>88.644851880146007</v>
      </c>
      <c r="E104" s="55">
        <f t="shared" ref="E104" si="32">E103/D103*100</f>
        <v>104.79735714456706</v>
      </c>
      <c r="F104" s="55">
        <f t="shared" ref="F104" si="33">F103/E103*100</f>
        <v>105.85924115403064</v>
      </c>
      <c r="G104" s="55">
        <f t="shared" ref="G104" si="34">G103/F103*100</f>
        <v>105.60398774329983</v>
      </c>
      <c r="H104" s="55">
        <f t="shared" ref="H104" si="35">H103/G103*100</f>
        <v>105.78066572672103</v>
      </c>
      <c r="I104" s="55">
        <f t="shared" ref="I104" si="36">I103/H103*100</f>
        <v>106.08677175088856</v>
      </c>
      <c r="J104" s="55">
        <f t="shared" ref="J104" si="37">J103/I103*100</f>
        <v>106.28744150476157</v>
      </c>
    </row>
    <row r="105" spans="1:10" ht="31.5" x14ac:dyDescent="0.25">
      <c r="A105" s="38" t="s">
        <v>101</v>
      </c>
      <c r="B105" s="4" t="s">
        <v>10</v>
      </c>
      <c r="C105" s="12">
        <v>964</v>
      </c>
      <c r="D105" s="12">
        <v>946</v>
      </c>
      <c r="E105" s="12">
        <v>947</v>
      </c>
      <c r="F105" s="12">
        <v>949</v>
      </c>
      <c r="G105" s="12">
        <v>953</v>
      </c>
      <c r="H105" s="12">
        <v>959</v>
      </c>
      <c r="I105" s="12">
        <v>967</v>
      </c>
      <c r="J105" s="12">
        <v>977</v>
      </c>
    </row>
    <row r="106" spans="1:10" x14ac:dyDescent="0.25">
      <c r="A106" s="37"/>
      <c r="B106" s="4" t="s">
        <v>9</v>
      </c>
      <c r="C106" s="20" t="s">
        <v>103</v>
      </c>
      <c r="D106" s="55">
        <f>D105/C105*100</f>
        <v>98.132780082987551</v>
      </c>
      <c r="E106" s="55">
        <f t="shared" ref="E106" si="38">E105/D105*100</f>
        <v>100.10570824524312</v>
      </c>
      <c r="F106" s="55">
        <f t="shared" ref="F106" si="39">F105/E105*100</f>
        <v>100.21119324181626</v>
      </c>
      <c r="G106" s="55">
        <f t="shared" ref="G106" si="40">G105/F105*100</f>
        <v>100.42149631190726</v>
      </c>
      <c r="H106" s="55">
        <f t="shared" ref="H106" si="41">H105/G105*100</f>
        <v>100.62959076600211</v>
      </c>
      <c r="I106" s="55">
        <f t="shared" ref="I106" si="42">I105/H105*100</f>
        <v>100.83420229405631</v>
      </c>
      <c r="J106" s="55">
        <f t="shared" ref="J106" si="43">J105/I105*100</f>
        <v>101.03412616339193</v>
      </c>
    </row>
    <row r="107" spans="1:10" ht="63" x14ac:dyDescent="0.25">
      <c r="A107" s="38" t="s">
        <v>102</v>
      </c>
      <c r="B107" s="4" t="s">
        <v>42</v>
      </c>
      <c r="C107" s="12">
        <v>5944</v>
      </c>
      <c r="D107" s="12">
        <v>5312</v>
      </c>
      <c r="E107" s="12">
        <v>5346</v>
      </c>
      <c r="F107" s="12">
        <v>5387</v>
      </c>
      <c r="G107" s="12">
        <v>5431</v>
      </c>
      <c r="H107" s="12">
        <v>5483</v>
      </c>
      <c r="I107" s="12">
        <v>5547</v>
      </c>
      <c r="J107" s="12">
        <v>5619</v>
      </c>
    </row>
    <row r="108" spans="1:10" x14ac:dyDescent="0.25">
      <c r="A108" s="37"/>
      <c r="B108" s="4" t="s">
        <v>9</v>
      </c>
      <c r="C108" s="20" t="s">
        <v>103</v>
      </c>
      <c r="D108" s="55">
        <f>D107/C107*100</f>
        <v>89.367429340511435</v>
      </c>
      <c r="E108" s="55">
        <f t="shared" ref="E108:J108" si="44">E107/D107*100</f>
        <v>100.64006024096386</v>
      </c>
      <c r="F108" s="55">
        <f t="shared" si="44"/>
        <v>100.76692854470633</v>
      </c>
      <c r="G108" s="55">
        <f t="shared" si="44"/>
        <v>100.81678113978097</v>
      </c>
      <c r="H108" s="55">
        <f t="shared" si="44"/>
        <v>100.95746639661205</v>
      </c>
      <c r="I108" s="55">
        <f t="shared" si="44"/>
        <v>101.16724420937445</v>
      </c>
      <c r="J108" s="55">
        <f t="shared" si="44"/>
        <v>101.29799891833424</v>
      </c>
    </row>
    <row r="109" spans="1:10" ht="17.25" customHeight="1" x14ac:dyDescent="0.25">
      <c r="A109" s="38" t="s">
        <v>48</v>
      </c>
      <c r="B109" s="4"/>
      <c r="C109" s="9"/>
      <c r="D109" s="9"/>
      <c r="E109" s="9"/>
      <c r="F109" s="9"/>
      <c r="G109" s="9"/>
      <c r="H109" s="9"/>
      <c r="I109" s="9"/>
      <c r="J109" s="9"/>
    </row>
    <row r="110" spans="1:10" ht="31.5" x14ac:dyDescent="0.25">
      <c r="A110" s="40" t="s">
        <v>87</v>
      </c>
      <c r="B110" s="4" t="s">
        <v>7</v>
      </c>
      <c r="C110" s="28">
        <v>39987.4</v>
      </c>
      <c r="D110" s="28">
        <v>46336.968000000001</v>
      </c>
      <c r="E110" s="28">
        <v>35181.800000000003</v>
      </c>
      <c r="F110" s="28">
        <v>36999.199999999997</v>
      </c>
      <c r="G110" s="28">
        <v>99150.399999999994</v>
      </c>
      <c r="H110" s="28">
        <v>112446.2</v>
      </c>
      <c r="I110" s="28">
        <v>126182</v>
      </c>
      <c r="J110" s="28">
        <v>151742.5</v>
      </c>
    </row>
    <row r="111" spans="1:10" ht="30.75" customHeight="1" x14ac:dyDescent="0.25">
      <c r="A111" s="39" t="s">
        <v>13</v>
      </c>
      <c r="B111" s="4" t="s">
        <v>79</v>
      </c>
      <c r="C111" s="57">
        <v>70.2</v>
      </c>
      <c r="D111" s="55">
        <v>110.783</v>
      </c>
      <c r="E111" s="57">
        <v>67.2</v>
      </c>
      <c r="F111" s="57">
        <v>101.1</v>
      </c>
      <c r="G111" s="57">
        <v>257.39999999999998</v>
      </c>
      <c r="H111" s="57">
        <v>108.9</v>
      </c>
      <c r="I111" s="57">
        <v>107.8</v>
      </c>
      <c r="J111" s="57">
        <v>115.4</v>
      </c>
    </row>
    <row r="112" spans="1:10" ht="31.5" x14ac:dyDescent="0.25">
      <c r="A112" s="41" t="s">
        <v>25</v>
      </c>
      <c r="B112" s="4" t="s">
        <v>7</v>
      </c>
      <c r="C112" s="28">
        <v>14084.415000000001</v>
      </c>
      <c r="D112" s="28">
        <v>13830.739</v>
      </c>
      <c r="E112" s="28">
        <v>15073.4</v>
      </c>
      <c r="F112" s="28">
        <v>34401.699999999997</v>
      </c>
      <c r="G112" s="28">
        <v>55353.5</v>
      </c>
      <c r="H112" s="28">
        <v>64231.1</v>
      </c>
      <c r="I112" s="28">
        <v>68771.600000000006</v>
      </c>
      <c r="J112" s="28">
        <v>84607.9</v>
      </c>
    </row>
    <row r="113" spans="1:10" ht="30" customHeight="1" x14ac:dyDescent="0.25">
      <c r="A113" s="37" t="s">
        <v>13</v>
      </c>
      <c r="B113" s="4" t="s">
        <v>79</v>
      </c>
      <c r="C113" s="57">
        <v>147.69999999999999</v>
      </c>
      <c r="D113" s="57">
        <v>93.88</v>
      </c>
      <c r="E113" s="57">
        <v>96.4</v>
      </c>
      <c r="F113" s="57">
        <v>219.4</v>
      </c>
      <c r="G113" s="57">
        <v>154.6</v>
      </c>
      <c r="H113" s="57">
        <v>111.5</v>
      </c>
      <c r="I113" s="57">
        <v>102.9</v>
      </c>
      <c r="J113" s="57">
        <v>118.1</v>
      </c>
    </row>
    <row r="114" spans="1:10" ht="33.75" customHeight="1" x14ac:dyDescent="0.25">
      <c r="A114" s="38" t="s">
        <v>49</v>
      </c>
      <c r="B114" s="4"/>
      <c r="C114" s="9"/>
      <c r="D114" s="9"/>
      <c r="E114" s="9"/>
      <c r="F114" s="9"/>
      <c r="G114" s="9"/>
      <c r="H114" s="9"/>
      <c r="I114" s="9"/>
      <c r="J114" s="9"/>
    </row>
    <row r="115" spans="1:10" ht="31.5" x14ac:dyDescent="0.25">
      <c r="A115" s="35" t="s">
        <v>50</v>
      </c>
      <c r="B115" s="4" t="s">
        <v>7</v>
      </c>
      <c r="C115" s="24">
        <v>16676.099999999999</v>
      </c>
      <c r="D115" s="24">
        <v>6675</v>
      </c>
      <c r="E115" s="24">
        <v>13576.2</v>
      </c>
      <c r="F115" s="24">
        <v>14552.4</v>
      </c>
      <c r="G115" s="24">
        <v>15373.9</v>
      </c>
      <c r="H115" s="24">
        <v>16237.4</v>
      </c>
      <c r="I115" s="24">
        <v>17505.5</v>
      </c>
      <c r="J115" s="24">
        <v>19003.099999999999</v>
      </c>
    </row>
    <row r="116" spans="1:10" x14ac:dyDescent="0.25">
      <c r="A116" s="36" t="s">
        <v>13</v>
      </c>
      <c r="B116" s="4" t="s">
        <v>9</v>
      </c>
      <c r="C116" s="23">
        <v>78.7</v>
      </c>
      <c r="D116" s="55">
        <f>D115/C115*100</f>
        <v>40.027344522999982</v>
      </c>
      <c r="E116" s="55">
        <f t="shared" ref="E116:J116" si="45">E115/D115*100</f>
        <v>203.38876404494383</v>
      </c>
      <c r="F116" s="55">
        <f t="shared" si="45"/>
        <v>107.19052459451098</v>
      </c>
      <c r="G116" s="55">
        <f t="shared" si="45"/>
        <v>105.6451169566532</v>
      </c>
      <c r="H116" s="55">
        <f t="shared" si="45"/>
        <v>105.61666200508655</v>
      </c>
      <c r="I116" s="55">
        <f t="shared" si="45"/>
        <v>107.80974786603767</v>
      </c>
      <c r="J116" s="55">
        <f t="shared" si="45"/>
        <v>108.55502556339435</v>
      </c>
    </row>
    <row r="117" spans="1:10" ht="31.5" x14ac:dyDescent="0.25">
      <c r="A117" s="35" t="s">
        <v>25</v>
      </c>
      <c r="B117" s="4" t="s">
        <v>7</v>
      </c>
      <c r="C117" s="24">
        <v>14700.5</v>
      </c>
      <c r="D117" s="24">
        <v>5119.1000000000004</v>
      </c>
      <c r="E117" s="24">
        <v>11457.5</v>
      </c>
      <c r="F117" s="24">
        <v>12289.3</v>
      </c>
      <c r="G117" s="24">
        <v>12974.4</v>
      </c>
      <c r="H117" s="24">
        <v>13690.1</v>
      </c>
      <c r="I117" s="24">
        <v>14767.7</v>
      </c>
      <c r="J117" s="24">
        <v>16046.031999999999</v>
      </c>
    </row>
    <row r="118" spans="1:10" x14ac:dyDescent="0.25">
      <c r="A118" s="36" t="s">
        <v>13</v>
      </c>
      <c r="B118" s="4" t="s">
        <v>9</v>
      </c>
      <c r="C118" s="23">
        <v>75.5</v>
      </c>
      <c r="D118" s="55">
        <f>D117/C117*100</f>
        <v>34.822625080779567</v>
      </c>
      <c r="E118" s="55">
        <f t="shared" ref="E118:J118" si="46">E117/D117*100</f>
        <v>223.81863999531166</v>
      </c>
      <c r="F118" s="55">
        <f t="shared" si="46"/>
        <v>107.25987344534147</v>
      </c>
      <c r="G118" s="55">
        <f t="shared" si="46"/>
        <v>105.57476829436989</v>
      </c>
      <c r="H118" s="55">
        <f t="shared" si="46"/>
        <v>105.51624737945492</v>
      </c>
      <c r="I118" s="55">
        <f t="shared" si="46"/>
        <v>107.87138150926583</v>
      </c>
      <c r="J118" s="55">
        <f t="shared" si="46"/>
        <v>108.65627010299504</v>
      </c>
    </row>
    <row r="119" spans="1:10" x14ac:dyDescent="0.25">
      <c r="A119" s="35" t="s">
        <v>51</v>
      </c>
      <c r="B119" s="4" t="s">
        <v>7</v>
      </c>
      <c r="C119" s="24">
        <v>2419.3000000000002</v>
      </c>
      <c r="D119" s="24">
        <v>5202.5</v>
      </c>
      <c r="E119" s="24">
        <v>3257.1</v>
      </c>
      <c r="F119" s="24">
        <v>3222.9</v>
      </c>
      <c r="G119" s="24">
        <v>3175</v>
      </c>
      <c r="H119" s="24">
        <v>3089.6</v>
      </c>
      <c r="I119" s="24">
        <v>3029.3</v>
      </c>
      <c r="J119" s="24">
        <v>2998.4</v>
      </c>
    </row>
    <row r="120" spans="1:10" x14ac:dyDescent="0.25">
      <c r="A120" s="36" t="s">
        <v>13</v>
      </c>
      <c r="B120" s="4" t="s">
        <v>9</v>
      </c>
      <c r="C120" s="23">
        <v>135.30000000000001</v>
      </c>
      <c r="D120" s="55">
        <f>D119/C119*100</f>
        <v>215.04154094159466</v>
      </c>
      <c r="E120" s="55">
        <f t="shared" ref="E120:J120" si="47">E119/D119*100</f>
        <v>62.606439211917341</v>
      </c>
      <c r="F120" s="55">
        <f t="shared" si="47"/>
        <v>98.949986184028731</v>
      </c>
      <c r="G120" s="55">
        <f t="shared" si="47"/>
        <v>98.513760898569615</v>
      </c>
      <c r="H120" s="55">
        <v>92.5</v>
      </c>
      <c r="I120" s="55">
        <f t="shared" si="47"/>
        <v>98.048291040911451</v>
      </c>
      <c r="J120" s="55">
        <f t="shared" si="47"/>
        <v>98.979962367543649</v>
      </c>
    </row>
    <row r="121" spans="1:10" ht="31.5" x14ac:dyDescent="0.25">
      <c r="A121" s="35" t="s">
        <v>25</v>
      </c>
      <c r="B121" s="4" t="s">
        <v>7</v>
      </c>
      <c r="C121" s="24">
        <v>1272.5</v>
      </c>
      <c r="D121" s="24">
        <v>4560.5</v>
      </c>
      <c r="E121" s="24">
        <v>2687.9</v>
      </c>
      <c r="F121" s="24">
        <v>2676.9</v>
      </c>
      <c r="G121" s="24">
        <v>2640.7</v>
      </c>
      <c r="H121" s="24">
        <v>2578.8000000000002</v>
      </c>
      <c r="I121" s="24">
        <v>2555.4</v>
      </c>
      <c r="J121" s="24">
        <v>2545.1570000000002</v>
      </c>
    </row>
    <row r="122" spans="1:10" x14ac:dyDescent="0.25">
      <c r="A122" s="36" t="s">
        <v>13</v>
      </c>
      <c r="B122" s="4" t="s">
        <v>9</v>
      </c>
      <c r="C122" s="23">
        <v>100.9</v>
      </c>
      <c r="D122" s="55">
        <f>D121/C121*100</f>
        <v>358.38899803536344</v>
      </c>
      <c r="E122" s="55">
        <f>E121/D121*100</f>
        <v>58.938712860431977</v>
      </c>
      <c r="F122" s="55">
        <f t="shared" ref="F122:J122" si="48">F121/E121*100</f>
        <v>99.590758584768778</v>
      </c>
      <c r="G122" s="55">
        <f t="shared" si="48"/>
        <v>98.64768949157606</v>
      </c>
      <c r="H122" s="55">
        <f t="shared" si="48"/>
        <v>97.655924565456147</v>
      </c>
      <c r="I122" s="55">
        <f t="shared" si="48"/>
        <v>99.092601209865052</v>
      </c>
      <c r="J122" s="55">
        <f t="shared" si="48"/>
        <v>99.599162557720916</v>
      </c>
    </row>
    <row r="123" spans="1:10" ht="31.5" customHeight="1" x14ac:dyDescent="0.25">
      <c r="A123" s="35" t="s">
        <v>52</v>
      </c>
      <c r="B123" s="4" t="s">
        <v>7</v>
      </c>
      <c r="C123" s="24">
        <f t="shared" ref="C123:J123" si="49">C115-C119</f>
        <v>14256.8</v>
      </c>
      <c r="D123" s="24">
        <f t="shared" si="49"/>
        <v>1472.5</v>
      </c>
      <c r="E123" s="24">
        <f t="shared" si="49"/>
        <v>10319.1</v>
      </c>
      <c r="F123" s="24">
        <f t="shared" si="49"/>
        <v>11329.5</v>
      </c>
      <c r="G123" s="24">
        <f t="shared" si="49"/>
        <v>12198.9</v>
      </c>
      <c r="H123" s="24">
        <f t="shared" si="49"/>
        <v>13147.8</v>
      </c>
      <c r="I123" s="24">
        <f t="shared" si="49"/>
        <v>14476.2</v>
      </c>
      <c r="J123" s="24">
        <f t="shared" si="49"/>
        <v>16004.699999999999</v>
      </c>
    </row>
    <row r="124" spans="1:10" x14ac:dyDescent="0.25">
      <c r="A124" s="36" t="s">
        <v>13</v>
      </c>
      <c r="B124" s="4" t="s">
        <v>9</v>
      </c>
      <c r="C124" s="23">
        <v>73.5</v>
      </c>
      <c r="D124" s="55">
        <f>D123/C123*100</f>
        <v>10.328404691094777</v>
      </c>
      <c r="E124" s="55">
        <f t="shared" ref="E124:J124" si="50">E123/D123*100</f>
        <v>700.78777589134131</v>
      </c>
      <c r="F124" s="55">
        <f t="shared" si="50"/>
        <v>109.79155158880134</v>
      </c>
      <c r="G124" s="55">
        <f t="shared" si="50"/>
        <v>107.6737720111214</v>
      </c>
      <c r="H124" s="55">
        <f t="shared" si="50"/>
        <v>107.77857019895237</v>
      </c>
      <c r="I124" s="55">
        <f t="shared" si="50"/>
        <v>110.10359147537991</v>
      </c>
      <c r="J124" s="55">
        <f t="shared" si="50"/>
        <v>110.5587101587433</v>
      </c>
    </row>
    <row r="125" spans="1:10" ht="31.5" x14ac:dyDescent="0.25">
      <c r="A125" s="35" t="s">
        <v>25</v>
      </c>
      <c r="B125" s="4" t="s">
        <v>7</v>
      </c>
      <c r="C125" s="24">
        <f t="shared" ref="C125:J125" si="51">C117-C121</f>
        <v>13428</v>
      </c>
      <c r="D125" s="24">
        <f t="shared" si="51"/>
        <v>558.60000000000036</v>
      </c>
      <c r="E125" s="24">
        <f t="shared" si="51"/>
        <v>8769.6</v>
      </c>
      <c r="F125" s="24">
        <f t="shared" si="51"/>
        <v>9612.4</v>
      </c>
      <c r="G125" s="24">
        <f t="shared" si="51"/>
        <v>10333.700000000001</v>
      </c>
      <c r="H125" s="24">
        <f t="shared" si="51"/>
        <v>11111.3</v>
      </c>
      <c r="I125" s="24">
        <f t="shared" si="51"/>
        <v>12212.300000000001</v>
      </c>
      <c r="J125" s="24">
        <f t="shared" si="51"/>
        <v>13500.875</v>
      </c>
    </row>
    <row r="126" spans="1:10" x14ac:dyDescent="0.25">
      <c r="A126" s="36" t="s">
        <v>13</v>
      </c>
      <c r="B126" s="4" t="s">
        <v>9</v>
      </c>
      <c r="C126" s="23">
        <v>73.8</v>
      </c>
      <c r="D126" s="55">
        <f>D125/C125*100</f>
        <v>4.1599642537980364</v>
      </c>
      <c r="E126" s="55">
        <f t="shared" ref="E126:J126" si="52">E125/D125*100</f>
        <v>1569.9248120300742</v>
      </c>
      <c r="F126" s="55">
        <f t="shared" si="52"/>
        <v>109.61047254150702</v>
      </c>
      <c r="G126" s="55">
        <f t="shared" si="52"/>
        <v>107.50384919479008</v>
      </c>
      <c r="H126" s="55">
        <f t="shared" si="52"/>
        <v>107.52489427794497</v>
      </c>
      <c r="I126" s="55">
        <f t="shared" si="52"/>
        <v>109.90883154986366</v>
      </c>
      <c r="J126" s="55">
        <f t="shared" si="52"/>
        <v>110.55145222439671</v>
      </c>
    </row>
    <row r="127" spans="1:10" ht="48.75" customHeight="1" x14ac:dyDescent="0.25">
      <c r="A127" s="38" t="s">
        <v>97</v>
      </c>
      <c r="B127" s="4"/>
      <c r="C127" s="9"/>
      <c r="D127" s="9"/>
      <c r="E127" s="9"/>
      <c r="F127" s="9"/>
      <c r="G127" s="9"/>
      <c r="H127" s="9"/>
      <c r="I127" s="9"/>
      <c r="J127" s="9"/>
    </row>
    <row r="128" spans="1:10" x14ac:dyDescent="0.25">
      <c r="A128" s="38" t="s">
        <v>84</v>
      </c>
      <c r="B128" s="4" t="s">
        <v>7</v>
      </c>
      <c r="C128" s="9">
        <v>12074.8</v>
      </c>
      <c r="D128" s="9">
        <v>18217.400000000001</v>
      </c>
      <c r="E128" s="9">
        <v>22000.7</v>
      </c>
      <c r="F128" s="9">
        <v>24040.6</v>
      </c>
      <c r="G128" s="9">
        <v>26140</v>
      </c>
      <c r="H128" s="9">
        <v>28669.599999999999</v>
      </c>
      <c r="I128" s="9">
        <v>31565</v>
      </c>
      <c r="J128" s="9">
        <v>34700</v>
      </c>
    </row>
    <row r="129" spans="1:10" x14ac:dyDescent="0.25">
      <c r="A129" s="37" t="s">
        <v>13</v>
      </c>
      <c r="B129" s="4" t="s">
        <v>9</v>
      </c>
      <c r="C129" s="19">
        <v>111.9</v>
      </c>
      <c r="D129" s="55">
        <f>D128/C128*100</f>
        <v>150.87123596250044</v>
      </c>
      <c r="E129" s="55">
        <f t="shared" ref="E129:J129" si="53">E128/D128*100</f>
        <v>120.76750798686969</v>
      </c>
      <c r="F129" s="55">
        <f t="shared" si="53"/>
        <v>109.27197770980013</v>
      </c>
      <c r="G129" s="55">
        <f t="shared" si="53"/>
        <v>108.73272713659394</v>
      </c>
      <c r="H129" s="55">
        <f t="shared" si="53"/>
        <v>109.67712318286151</v>
      </c>
      <c r="I129" s="55">
        <f t="shared" si="53"/>
        <v>110.09919915171471</v>
      </c>
      <c r="J129" s="55">
        <f t="shared" si="53"/>
        <v>109.93188658324094</v>
      </c>
    </row>
    <row r="130" spans="1:10" ht="31.5" x14ac:dyDescent="0.25">
      <c r="A130" s="38" t="s">
        <v>25</v>
      </c>
      <c r="B130" s="4" t="s">
        <v>7</v>
      </c>
      <c r="C130" s="9">
        <v>11032.3</v>
      </c>
      <c r="D130" s="9">
        <v>16990.400000000001</v>
      </c>
      <c r="E130" s="9">
        <v>20130</v>
      </c>
      <c r="F130" s="9">
        <v>21880.400000000001</v>
      </c>
      <c r="G130" s="9">
        <v>23835.9</v>
      </c>
      <c r="H130" s="9">
        <v>26012.799999999999</v>
      </c>
      <c r="I130" s="9">
        <v>28413.599999999999</v>
      </c>
      <c r="J130" s="9">
        <v>31100.9</v>
      </c>
    </row>
    <row r="131" spans="1:10" x14ac:dyDescent="0.25">
      <c r="A131" s="37" t="s">
        <v>13</v>
      </c>
      <c r="B131" s="4" t="s">
        <v>9</v>
      </c>
      <c r="C131" s="19">
        <v>111.1</v>
      </c>
      <c r="D131" s="55">
        <f>D130/C130*100</f>
        <v>154.00596430481409</v>
      </c>
      <c r="E131" s="55">
        <f t="shared" ref="E131:J131" si="54">E130/D130*100</f>
        <v>118.4786703079386</v>
      </c>
      <c r="F131" s="55">
        <f t="shared" si="54"/>
        <v>108.69547938400399</v>
      </c>
      <c r="G131" s="55">
        <f t="shared" si="54"/>
        <v>108.93722235425312</v>
      </c>
      <c r="H131" s="55">
        <f t="shared" si="54"/>
        <v>109.13286261479531</v>
      </c>
      <c r="I131" s="55">
        <f t="shared" si="54"/>
        <v>109.22930249723213</v>
      </c>
      <c r="J131" s="55">
        <f t="shared" si="54"/>
        <v>109.45779485880003</v>
      </c>
    </row>
    <row r="132" spans="1:10" ht="31.5" x14ac:dyDescent="0.25">
      <c r="A132" s="38" t="s">
        <v>54</v>
      </c>
      <c r="B132" s="4" t="s">
        <v>42</v>
      </c>
      <c r="C132" s="45">
        <v>30712</v>
      </c>
      <c r="D132" s="45">
        <v>36871</v>
      </c>
      <c r="E132" s="45">
        <v>38924</v>
      </c>
      <c r="F132" s="45">
        <v>39549</v>
      </c>
      <c r="G132" s="45">
        <v>40260</v>
      </c>
      <c r="H132" s="45">
        <v>40920</v>
      </c>
      <c r="I132" s="45">
        <v>41610</v>
      </c>
      <c r="J132" s="45">
        <v>42330</v>
      </c>
    </row>
    <row r="133" spans="1:10" x14ac:dyDescent="0.25">
      <c r="A133" s="37" t="s">
        <v>13</v>
      </c>
      <c r="B133" s="4" t="s">
        <v>9</v>
      </c>
      <c r="C133" s="19">
        <v>105</v>
      </c>
      <c r="D133" s="55">
        <f>D132/C132*100</f>
        <v>120.05405053399323</v>
      </c>
      <c r="E133" s="55">
        <f t="shared" ref="E133:J133" si="55">E132/D132*100</f>
        <v>105.56806162024355</v>
      </c>
      <c r="F133" s="55">
        <f t="shared" si="55"/>
        <v>101.6056931456171</v>
      </c>
      <c r="G133" s="55">
        <f t="shared" si="55"/>
        <v>101.79776985511644</v>
      </c>
      <c r="H133" s="55">
        <f t="shared" si="55"/>
        <v>101.63934426229508</v>
      </c>
      <c r="I133" s="55">
        <f t="shared" si="55"/>
        <v>101.68621700879766</v>
      </c>
      <c r="J133" s="55">
        <f t="shared" si="55"/>
        <v>101.73035328046143</v>
      </c>
    </row>
    <row r="134" spans="1:10" ht="31.5" x14ac:dyDescent="0.25">
      <c r="A134" s="38" t="s">
        <v>25</v>
      </c>
      <c r="B134" s="4" t="s">
        <v>42</v>
      </c>
      <c r="C134" s="45">
        <v>26536</v>
      </c>
      <c r="D134" s="45">
        <v>32743</v>
      </c>
      <c r="E134" s="45">
        <v>34329</v>
      </c>
      <c r="F134" s="45">
        <v>34837</v>
      </c>
      <c r="G134" s="45">
        <v>35252</v>
      </c>
      <c r="H134" s="45">
        <v>35706</v>
      </c>
      <c r="I134" s="45">
        <v>36190</v>
      </c>
      <c r="J134" s="45">
        <v>36699</v>
      </c>
    </row>
    <row r="135" spans="1:10" x14ac:dyDescent="0.25">
      <c r="A135" s="37" t="s">
        <v>13</v>
      </c>
      <c r="B135" s="4" t="s">
        <v>9</v>
      </c>
      <c r="C135" s="19">
        <v>104.8</v>
      </c>
      <c r="D135" s="55">
        <f>D134/C134*100</f>
        <v>123.3908652396744</v>
      </c>
      <c r="E135" s="55">
        <f t="shared" ref="E135:J135" si="56">E134/D134*100</f>
        <v>104.84378340408638</v>
      </c>
      <c r="F135" s="55">
        <f t="shared" si="56"/>
        <v>101.47979842115996</v>
      </c>
      <c r="G135" s="55">
        <f t="shared" si="56"/>
        <v>101.19126216379138</v>
      </c>
      <c r="H135" s="55">
        <f t="shared" si="56"/>
        <v>101.28787019176218</v>
      </c>
      <c r="I135" s="55">
        <f t="shared" si="56"/>
        <v>101.35551447935921</v>
      </c>
      <c r="J135" s="55">
        <f t="shared" si="56"/>
        <v>101.40646587455097</v>
      </c>
    </row>
    <row r="136" spans="1:10" ht="31.5" x14ac:dyDescent="0.25">
      <c r="A136" s="40" t="s">
        <v>55</v>
      </c>
      <c r="B136" s="4" t="s">
        <v>11</v>
      </c>
      <c r="C136" s="11">
        <v>32763.5</v>
      </c>
      <c r="D136" s="11">
        <v>41173.699999999997</v>
      </c>
      <c r="E136" s="11">
        <v>47101.7</v>
      </c>
      <c r="F136" s="11">
        <v>50655.7</v>
      </c>
      <c r="G136" s="11">
        <v>54106.7</v>
      </c>
      <c r="H136" s="11">
        <v>58385.4</v>
      </c>
      <c r="I136" s="11">
        <v>63216</v>
      </c>
      <c r="J136" s="11">
        <v>68312.5</v>
      </c>
    </row>
    <row r="137" spans="1:10" x14ac:dyDescent="0.25">
      <c r="A137" s="39" t="s">
        <v>13</v>
      </c>
      <c r="B137" s="6" t="s">
        <v>9</v>
      </c>
      <c r="C137" s="25">
        <v>106.6</v>
      </c>
      <c r="D137" s="55">
        <f>D136/C136*100</f>
        <v>125.66941871289697</v>
      </c>
      <c r="E137" s="55">
        <f t="shared" ref="E137:J137" si="57">E136/D136*100</f>
        <v>114.39754017734623</v>
      </c>
      <c r="F137" s="55">
        <f t="shared" si="57"/>
        <v>107.54537522000267</v>
      </c>
      <c r="G137" s="55">
        <f t="shared" si="57"/>
        <v>106.81265879259392</v>
      </c>
      <c r="H137" s="55">
        <f t="shared" si="57"/>
        <v>107.90789310750795</v>
      </c>
      <c r="I137" s="55">
        <f t="shared" si="57"/>
        <v>108.27364375340409</v>
      </c>
      <c r="J137" s="55">
        <f t="shared" si="57"/>
        <v>108.06204125537839</v>
      </c>
    </row>
    <row r="138" spans="1:10" ht="31.5" x14ac:dyDescent="0.25">
      <c r="A138" s="38" t="s">
        <v>25</v>
      </c>
      <c r="B138" s="6" t="s">
        <v>11</v>
      </c>
      <c r="C138" s="9">
        <v>34645.699999999997</v>
      </c>
      <c r="D138" s="9">
        <v>43241.9</v>
      </c>
      <c r="E138" s="9">
        <v>48865.3</v>
      </c>
      <c r="F138" s="9">
        <v>52340</v>
      </c>
      <c r="G138" s="9">
        <v>56346.5</v>
      </c>
      <c r="H138" s="9">
        <v>60710.6</v>
      </c>
      <c r="I138" s="9">
        <v>65426.8</v>
      </c>
      <c r="J138" s="9">
        <v>70621.5</v>
      </c>
    </row>
    <row r="139" spans="1:10" x14ac:dyDescent="0.25">
      <c r="A139" s="37" t="s">
        <v>13</v>
      </c>
      <c r="B139" s="6" t="s">
        <v>9</v>
      </c>
      <c r="C139" s="19">
        <v>106</v>
      </c>
      <c r="D139" s="55">
        <f>D138/C138*100</f>
        <v>124.81173709868759</v>
      </c>
      <c r="E139" s="55">
        <f t="shared" ref="E139" si="58">E138/D138*100</f>
        <v>113.00451645279233</v>
      </c>
      <c r="F139" s="55">
        <f t="shared" ref="F139" si="59">F138/E138*100</f>
        <v>107.11077185651168</v>
      </c>
      <c r="G139" s="55">
        <f t="shared" ref="G139" si="60">G138/F138*100</f>
        <v>107.65475735575085</v>
      </c>
      <c r="H139" s="55">
        <f t="shared" ref="H139" si="61">H138/G138*100</f>
        <v>107.74511282865839</v>
      </c>
      <c r="I139" s="55">
        <f t="shared" ref="I139" si="62">I138/H138*100</f>
        <v>107.76833040688119</v>
      </c>
      <c r="J139" s="55">
        <f t="shared" ref="J139" si="63">J138/I138*100</f>
        <v>107.9397127782499</v>
      </c>
    </row>
    <row r="140" spans="1:10" ht="31.5" x14ac:dyDescent="0.25">
      <c r="A140" s="38" t="s">
        <v>96</v>
      </c>
      <c r="B140" s="6" t="s">
        <v>9</v>
      </c>
      <c r="C140" s="9">
        <v>102.5</v>
      </c>
      <c r="D140" s="9">
        <v>122.6</v>
      </c>
      <c r="E140" s="9">
        <v>109</v>
      </c>
      <c r="F140" s="9">
        <v>103.4</v>
      </c>
      <c r="G140" s="9">
        <v>102.7</v>
      </c>
      <c r="H140" s="9">
        <v>103.9</v>
      </c>
      <c r="I140" s="9">
        <v>104.2</v>
      </c>
      <c r="J140" s="9">
        <v>104</v>
      </c>
    </row>
    <row r="141" spans="1:10" ht="18.75" customHeight="1" x14ac:dyDescent="0.25">
      <c r="A141" s="40" t="s">
        <v>98</v>
      </c>
      <c r="B141" s="4"/>
      <c r="C141" s="9"/>
      <c r="D141" s="9"/>
      <c r="E141" s="9"/>
      <c r="F141" s="9"/>
      <c r="G141" s="9"/>
      <c r="H141" s="9"/>
      <c r="I141" s="9"/>
      <c r="J141" s="9"/>
    </row>
    <row r="142" spans="1:10" ht="17.25" customHeight="1" x14ac:dyDescent="0.25">
      <c r="A142" s="38" t="s">
        <v>12</v>
      </c>
      <c r="B142" s="7"/>
      <c r="C142" s="9"/>
      <c r="D142" s="9"/>
      <c r="E142" s="9"/>
      <c r="F142" s="9"/>
      <c r="G142" s="9"/>
      <c r="H142" s="9"/>
      <c r="I142" s="9"/>
      <c r="J142" s="9"/>
    </row>
    <row r="143" spans="1:10" ht="32.25" customHeight="1" x14ac:dyDescent="0.25">
      <c r="A143" s="38" t="s">
        <v>56</v>
      </c>
      <c r="B143" s="4" t="s">
        <v>42</v>
      </c>
      <c r="C143" s="43">
        <v>6368</v>
      </c>
      <c r="D143" s="43">
        <v>6530</v>
      </c>
      <c r="E143" s="43">
        <v>6543</v>
      </c>
      <c r="F143" s="43">
        <v>6593</v>
      </c>
      <c r="G143" s="43">
        <v>6823</v>
      </c>
      <c r="H143" s="43">
        <v>6823</v>
      </c>
      <c r="I143" s="43">
        <v>6823</v>
      </c>
      <c r="J143" s="43">
        <v>6823</v>
      </c>
    </row>
    <row r="144" spans="1:10" ht="16.5" customHeight="1" x14ac:dyDescent="0.25">
      <c r="A144" s="37" t="s">
        <v>13</v>
      </c>
      <c r="B144" s="4" t="s">
        <v>9</v>
      </c>
      <c r="C144" s="26">
        <v>104.3</v>
      </c>
      <c r="D144" s="55">
        <f>D143/C143*100</f>
        <v>102.54396984924622</v>
      </c>
      <c r="E144" s="55">
        <f t="shared" ref="E144:J144" si="64">E143/D143*100</f>
        <v>100.19908116385912</v>
      </c>
      <c r="F144" s="55">
        <f t="shared" si="64"/>
        <v>100.76417545468439</v>
      </c>
      <c r="G144" s="55">
        <f t="shared" si="64"/>
        <v>103.4885484604884</v>
      </c>
      <c r="H144" s="55">
        <f t="shared" si="64"/>
        <v>100</v>
      </c>
      <c r="I144" s="55">
        <f t="shared" si="64"/>
        <v>100</v>
      </c>
      <c r="J144" s="55">
        <f t="shared" si="64"/>
        <v>100</v>
      </c>
    </row>
    <row r="145" spans="1:10" ht="33" customHeight="1" x14ac:dyDescent="0.25">
      <c r="A145" s="38" t="s">
        <v>57</v>
      </c>
      <c r="B145" s="4" t="s">
        <v>58</v>
      </c>
      <c r="C145" s="44">
        <v>6853</v>
      </c>
      <c r="D145" s="44">
        <v>6853</v>
      </c>
      <c r="E145" s="44">
        <v>6853</v>
      </c>
      <c r="F145" s="44">
        <v>6853</v>
      </c>
      <c r="G145" s="44">
        <v>7083</v>
      </c>
      <c r="H145" s="44">
        <v>7083</v>
      </c>
      <c r="I145" s="44">
        <v>7083</v>
      </c>
      <c r="J145" s="44">
        <v>7083</v>
      </c>
    </row>
    <row r="146" spans="1:10" ht="16.5" customHeight="1" x14ac:dyDescent="0.25">
      <c r="A146" s="37" t="s">
        <v>13</v>
      </c>
      <c r="B146" s="4" t="s">
        <v>9</v>
      </c>
      <c r="C146" s="26">
        <v>107</v>
      </c>
      <c r="D146" s="55">
        <f>D145/C145*100</f>
        <v>100</v>
      </c>
      <c r="E146" s="55">
        <f t="shared" ref="E146:J146" si="65">E145/D145*100</f>
        <v>100</v>
      </c>
      <c r="F146" s="55">
        <f t="shared" si="65"/>
        <v>100</v>
      </c>
      <c r="G146" s="55">
        <f t="shared" si="65"/>
        <v>103.35619436743033</v>
      </c>
      <c r="H146" s="55">
        <f t="shared" si="65"/>
        <v>100</v>
      </c>
      <c r="I146" s="55">
        <f t="shared" si="65"/>
        <v>100</v>
      </c>
      <c r="J146" s="55">
        <f t="shared" si="65"/>
        <v>100</v>
      </c>
    </row>
    <row r="147" spans="1:10" ht="33" customHeight="1" x14ac:dyDescent="0.25">
      <c r="A147" s="38" t="s">
        <v>59</v>
      </c>
      <c r="B147" s="5" t="s">
        <v>42</v>
      </c>
      <c r="C147" s="43">
        <v>13410</v>
      </c>
      <c r="D147" s="43">
        <v>13736</v>
      </c>
      <c r="E147" s="43">
        <v>13887</v>
      </c>
      <c r="F147" s="43">
        <v>14056</v>
      </c>
      <c r="G147" s="43">
        <v>14186</v>
      </c>
      <c r="H147" s="43">
        <v>14317</v>
      </c>
      <c r="I147" s="43">
        <v>14449</v>
      </c>
      <c r="J147" s="43">
        <v>14583</v>
      </c>
    </row>
    <row r="148" spans="1:10" ht="15.75" customHeight="1" x14ac:dyDescent="0.25">
      <c r="A148" s="37" t="s">
        <v>13</v>
      </c>
      <c r="B148" s="5" t="s">
        <v>9</v>
      </c>
      <c r="C148" s="26">
        <v>102.3</v>
      </c>
      <c r="D148" s="55">
        <f>D147/C147*100</f>
        <v>102.43102162565249</v>
      </c>
      <c r="E148" s="55">
        <f t="shared" ref="E148:J148" si="66">E147/D147*100</f>
        <v>101.09930110658125</v>
      </c>
      <c r="F148" s="55">
        <f t="shared" si="66"/>
        <v>101.21696550730898</v>
      </c>
      <c r="G148" s="55">
        <f t="shared" si="66"/>
        <v>100.92487194080819</v>
      </c>
      <c r="H148" s="55">
        <f t="shared" si="66"/>
        <v>100.92344565064148</v>
      </c>
      <c r="I148" s="55">
        <f t="shared" si="66"/>
        <v>100.92198086191242</v>
      </c>
      <c r="J148" s="55">
        <f t="shared" si="66"/>
        <v>100.92739982005676</v>
      </c>
    </row>
    <row r="149" spans="1:10" x14ac:dyDescent="0.25">
      <c r="A149" s="38" t="s">
        <v>99</v>
      </c>
      <c r="B149" s="4"/>
      <c r="C149" s="9"/>
      <c r="D149" s="9"/>
      <c r="E149" s="9"/>
      <c r="F149" s="9"/>
      <c r="G149" s="9"/>
      <c r="H149" s="9"/>
      <c r="I149" s="9"/>
      <c r="J149" s="9"/>
    </row>
    <row r="150" spans="1:10" ht="41.25" customHeight="1" x14ac:dyDescent="0.25">
      <c r="A150" s="40" t="s">
        <v>60</v>
      </c>
      <c r="B150" s="5" t="s">
        <v>7</v>
      </c>
      <c r="C150" s="9">
        <v>86431</v>
      </c>
      <c r="D150" s="9">
        <v>91834</v>
      </c>
      <c r="E150" s="9">
        <v>97439</v>
      </c>
      <c r="F150" s="9">
        <v>104089</v>
      </c>
      <c r="G150" s="9">
        <v>111149</v>
      </c>
      <c r="H150" s="9">
        <v>119139</v>
      </c>
      <c r="I150" s="9">
        <v>128119</v>
      </c>
      <c r="J150" s="9">
        <v>139649</v>
      </c>
    </row>
    <row r="151" spans="1:10" x14ac:dyDescent="0.25">
      <c r="A151" s="39" t="s">
        <v>13</v>
      </c>
      <c r="B151" s="5" t="s">
        <v>9</v>
      </c>
      <c r="C151" s="19">
        <v>125.4</v>
      </c>
      <c r="D151" s="55">
        <f>D150/C150*100</f>
        <v>106.25122930430054</v>
      </c>
      <c r="E151" s="55">
        <f t="shared" ref="E151:J151" si="67">E150/D150*100</f>
        <v>106.10340396802927</v>
      </c>
      <c r="F151" s="55">
        <f t="shared" si="67"/>
        <v>106.82478268455135</v>
      </c>
      <c r="G151" s="55">
        <f t="shared" si="67"/>
        <v>106.78265714917042</v>
      </c>
      <c r="H151" s="55">
        <f t="shared" si="67"/>
        <v>107.18854870489163</v>
      </c>
      <c r="I151" s="55">
        <f t="shared" si="67"/>
        <v>107.53741428079806</v>
      </c>
      <c r="J151" s="55">
        <f t="shared" si="67"/>
        <v>108.99944582770706</v>
      </c>
    </row>
    <row r="152" spans="1:10" ht="31.5" x14ac:dyDescent="0.25">
      <c r="A152" s="40" t="s">
        <v>61</v>
      </c>
      <c r="B152" s="5" t="s">
        <v>7</v>
      </c>
      <c r="C152" s="9">
        <v>11530</v>
      </c>
      <c r="D152" s="9">
        <v>7430</v>
      </c>
      <c r="E152" s="9">
        <v>8520</v>
      </c>
      <c r="F152" s="9">
        <v>8960</v>
      </c>
      <c r="G152" s="9">
        <v>9910</v>
      </c>
      <c r="H152" s="9">
        <v>10940</v>
      </c>
      <c r="I152" s="9">
        <v>13510</v>
      </c>
      <c r="J152" s="9">
        <v>15020</v>
      </c>
    </row>
    <row r="153" spans="1:10" x14ac:dyDescent="0.25">
      <c r="A153" s="39" t="s">
        <v>13</v>
      </c>
      <c r="B153" s="5" t="s">
        <v>9</v>
      </c>
      <c r="C153" s="19">
        <v>119.3</v>
      </c>
      <c r="D153" s="55">
        <f>D152/C152*100</f>
        <v>64.440589765828264</v>
      </c>
      <c r="E153" s="55">
        <f t="shared" ref="E153:J153" si="68">E152/D152*100</f>
        <v>114.67025572005383</v>
      </c>
      <c r="F153" s="55">
        <f t="shared" si="68"/>
        <v>105.1643192488263</v>
      </c>
      <c r="G153" s="55">
        <f t="shared" si="68"/>
        <v>110.60267857142858</v>
      </c>
      <c r="H153" s="55">
        <f t="shared" si="68"/>
        <v>110.39354187689203</v>
      </c>
      <c r="I153" s="55">
        <f t="shared" si="68"/>
        <v>123.49177330895796</v>
      </c>
      <c r="J153" s="55">
        <f t="shared" si="68"/>
        <v>111.17690599555885</v>
      </c>
    </row>
    <row r="154" spans="1:10" ht="31.5" x14ac:dyDescent="0.25">
      <c r="A154" s="40" t="s">
        <v>62</v>
      </c>
      <c r="B154" s="5" t="s">
        <v>7</v>
      </c>
      <c r="C154" s="9">
        <v>6338</v>
      </c>
      <c r="D154" s="9">
        <v>1826</v>
      </c>
      <c r="E154" s="9">
        <v>1870</v>
      </c>
      <c r="F154" s="9">
        <v>1900</v>
      </c>
      <c r="G154" s="9">
        <v>1920</v>
      </c>
      <c r="H154" s="9">
        <v>1960</v>
      </c>
      <c r="I154" s="9">
        <v>1980</v>
      </c>
      <c r="J154" s="9">
        <v>2025</v>
      </c>
    </row>
    <row r="155" spans="1:10" x14ac:dyDescent="0.25">
      <c r="A155" s="39" t="s">
        <v>13</v>
      </c>
      <c r="B155" s="5" t="s">
        <v>9</v>
      </c>
      <c r="C155" s="19">
        <v>334.1</v>
      </c>
      <c r="D155" s="55">
        <f>D154/C154*100</f>
        <v>28.810350268223416</v>
      </c>
      <c r="E155" s="55">
        <f t="shared" ref="E155" si="69">E154/D154*100</f>
        <v>102.40963855421687</v>
      </c>
      <c r="F155" s="55">
        <f t="shared" ref="F155" si="70">F154/E154*100</f>
        <v>101.60427807486631</v>
      </c>
      <c r="G155" s="55">
        <f t="shared" ref="G155" si="71">G154/F154*100</f>
        <v>101.05263157894737</v>
      </c>
      <c r="H155" s="55">
        <f t="shared" ref="H155" si="72">H154/G154*100</f>
        <v>102.08333333333333</v>
      </c>
      <c r="I155" s="55">
        <f t="shared" ref="I155" si="73">I154/H154*100</f>
        <v>101.0204081632653</v>
      </c>
      <c r="J155" s="55">
        <f t="shared" ref="J155" si="74">J154/I154*100</f>
        <v>102.27272727272727</v>
      </c>
    </row>
    <row r="156" spans="1:10" ht="31.5" x14ac:dyDescent="0.25">
      <c r="A156" s="40" t="s">
        <v>95</v>
      </c>
      <c r="B156" s="5" t="s">
        <v>7</v>
      </c>
      <c r="C156" s="9">
        <v>91083</v>
      </c>
      <c r="D156" s="9">
        <v>95184</v>
      </c>
      <c r="E156" s="9">
        <v>100764</v>
      </c>
      <c r="F156" s="9">
        <v>107619</v>
      </c>
      <c r="G156" s="9">
        <v>115144</v>
      </c>
      <c r="H156" s="9">
        <v>123629</v>
      </c>
      <c r="I156" s="9">
        <v>133884</v>
      </c>
      <c r="J156" s="9">
        <v>146146.5</v>
      </c>
    </row>
    <row r="157" spans="1:10" x14ac:dyDescent="0.25">
      <c r="A157" s="39" t="s">
        <v>13</v>
      </c>
      <c r="B157" s="5" t="s">
        <v>9</v>
      </c>
      <c r="C157" s="19">
        <v>123.1</v>
      </c>
      <c r="D157" s="55">
        <f>D156/C156*100</f>
        <v>104.50248674286091</v>
      </c>
      <c r="E157" s="55">
        <f t="shared" ref="E157:J157" si="75">E156/D156*100</f>
        <v>105.86232980332828</v>
      </c>
      <c r="F157" s="55">
        <f t="shared" si="75"/>
        <v>106.80302488984161</v>
      </c>
      <c r="G157" s="55">
        <f t="shared" si="75"/>
        <v>106.99225973108837</v>
      </c>
      <c r="H157" s="55">
        <f t="shared" si="75"/>
        <v>107.36903355797958</v>
      </c>
      <c r="I157" s="55">
        <f t="shared" si="75"/>
        <v>108.29497933332794</v>
      </c>
      <c r="J157" s="55">
        <f t="shared" si="75"/>
        <v>109.15904813121806</v>
      </c>
    </row>
    <row r="158" spans="1:10" x14ac:dyDescent="0.25">
      <c r="A158" s="40" t="s">
        <v>100</v>
      </c>
      <c r="B158" s="5"/>
      <c r="C158" s="9"/>
      <c r="D158" s="9"/>
      <c r="E158" s="9"/>
      <c r="F158" s="9"/>
      <c r="G158" s="9"/>
      <c r="H158" s="9"/>
      <c r="I158" s="9"/>
      <c r="J158" s="9"/>
    </row>
    <row r="159" spans="1:10" ht="47.25" x14ac:dyDescent="0.25">
      <c r="A159" s="40" t="s">
        <v>63</v>
      </c>
      <c r="B159" s="5" t="s">
        <v>10</v>
      </c>
      <c r="C159" s="45">
        <v>1538</v>
      </c>
      <c r="D159" s="45">
        <v>1543</v>
      </c>
      <c r="E159" s="45">
        <v>1547</v>
      </c>
      <c r="F159" s="45">
        <v>1559</v>
      </c>
      <c r="G159" s="45">
        <v>1570</v>
      </c>
      <c r="H159" s="45">
        <v>1584</v>
      </c>
      <c r="I159" s="45">
        <v>1597</v>
      </c>
      <c r="J159" s="45">
        <v>1609</v>
      </c>
    </row>
    <row r="160" spans="1:10" ht="32.25" customHeight="1" x14ac:dyDescent="0.25">
      <c r="A160" s="40" t="s">
        <v>64</v>
      </c>
      <c r="B160" s="5" t="s">
        <v>10</v>
      </c>
      <c r="C160" s="45">
        <v>212</v>
      </c>
      <c r="D160" s="45">
        <v>208</v>
      </c>
      <c r="E160" s="45">
        <v>209</v>
      </c>
      <c r="F160" s="45">
        <v>211</v>
      </c>
      <c r="G160" s="45">
        <v>213</v>
      </c>
      <c r="H160" s="45">
        <v>215</v>
      </c>
      <c r="I160" s="45">
        <v>216</v>
      </c>
      <c r="J160" s="45">
        <v>218</v>
      </c>
    </row>
    <row r="161" spans="1:10" ht="63" x14ac:dyDescent="0.25">
      <c r="A161" s="40" t="s">
        <v>65</v>
      </c>
      <c r="B161" s="5" t="s">
        <v>7</v>
      </c>
      <c r="C161" s="29" t="s">
        <v>83</v>
      </c>
      <c r="D161" s="29" t="s">
        <v>88</v>
      </c>
      <c r="E161" s="29" t="s">
        <v>89</v>
      </c>
      <c r="F161" s="29" t="s">
        <v>90</v>
      </c>
      <c r="G161" s="29" t="s">
        <v>91</v>
      </c>
      <c r="H161" s="29" t="s">
        <v>92</v>
      </c>
      <c r="I161" s="29" t="s">
        <v>93</v>
      </c>
      <c r="J161" s="29" t="s">
        <v>94</v>
      </c>
    </row>
    <row r="162" spans="1:10" ht="93" customHeight="1" x14ac:dyDescent="0.25">
      <c r="A162" s="40" t="s">
        <v>66</v>
      </c>
      <c r="B162" s="5" t="s">
        <v>7</v>
      </c>
      <c r="C162" s="9">
        <v>462.3</v>
      </c>
      <c r="D162" s="9">
        <v>516.5</v>
      </c>
      <c r="E162" s="9">
        <v>520.20000000000005</v>
      </c>
      <c r="F162" s="9">
        <v>522.29999999999995</v>
      </c>
      <c r="G162" s="9">
        <v>526.4</v>
      </c>
      <c r="H162" s="9">
        <v>527.4</v>
      </c>
      <c r="I162" s="9">
        <v>531.1</v>
      </c>
      <c r="J162" s="9">
        <v>536.9</v>
      </c>
    </row>
    <row r="163" spans="1:10" ht="47.25" x14ac:dyDescent="0.25">
      <c r="A163" s="40" t="s">
        <v>67</v>
      </c>
      <c r="B163" s="5" t="s">
        <v>7</v>
      </c>
      <c r="C163" s="9">
        <v>349.3</v>
      </c>
      <c r="D163" s="9">
        <v>426.8</v>
      </c>
      <c r="E163" s="9">
        <v>432.3</v>
      </c>
      <c r="F163" s="9">
        <v>439.8</v>
      </c>
      <c r="G163" s="9">
        <v>449.5</v>
      </c>
      <c r="H163" s="9">
        <v>462.1</v>
      </c>
      <c r="I163" s="9">
        <v>474.5</v>
      </c>
      <c r="J163" s="9">
        <v>488.1</v>
      </c>
    </row>
    <row r="164" spans="1:10" ht="63" x14ac:dyDescent="0.25">
      <c r="A164" s="40" t="s">
        <v>68</v>
      </c>
      <c r="B164" s="5" t="s">
        <v>36</v>
      </c>
      <c r="C164" s="9">
        <v>6.6</v>
      </c>
      <c r="D164" s="9">
        <v>6.6</v>
      </c>
      <c r="E164" s="9">
        <v>6.6</v>
      </c>
      <c r="F164" s="9">
        <v>6.7</v>
      </c>
      <c r="G164" s="9">
        <v>6.7</v>
      </c>
      <c r="H164" s="9">
        <v>6.7</v>
      </c>
      <c r="I164" s="9">
        <v>6.8</v>
      </c>
      <c r="J164" s="9">
        <v>6.8</v>
      </c>
    </row>
    <row r="167" spans="1:10" ht="20.25" x14ac:dyDescent="0.3">
      <c r="A167" s="50" t="s">
        <v>75</v>
      </c>
      <c r="B167" s="50"/>
      <c r="C167" s="33"/>
      <c r="D167" s="33"/>
      <c r="E167" s="33"/>
      <c r="F167" s="33"/>
      <c r="G167" s="60" t="s">
        <v>76</v>
      </c>
      <c r="H167" s="60"/>
      <c r="I167" s="60"/>
      <c r="J167" s="60"/>
    </row>
    <row r="168" spans="1:10" ht="18.75" x14ac:dyDescent="0.3">
      <c r="A168" s="33"/>
      <c r="B168" s="33"/>
      <c r="C168" s="33"/>
      <c r="D168" s="33"/>
      <c r="E168" s="33"/>
      <c r="F168" s="33"/>
      <c r="G168" s="33"/>
      <c r="H168" s="33"/>
      <c r="I168" s="33"/>
      <c r="J168" s="33"/>
    </row>
  </sheetData>
  <mergeCells count="20">
    <mergeCell ref="G16:G17"/>
    <mergeCell ref="H16:H17"/>
    <mergeCell ref="I16:I17"/>
    <mergeCell ref="J16:J17"/>
    <mergeCell ref="G167:J167"/>
    <mergeCell ref="E1:J1"/>
    <mergeCell ref="E3:J3"/>
    <mergeCell ref="E4:J4"/>
    <mergeCell ref="E5:J5"/>
    <mergeCell ref="E6:J6"/>
    <mergeCell ref="E7:J7"/>
    <mergeCell ref="A11:J11"/>
    <mergeCell ref="A12:J12"/>
    <mergeCell ref="A15:A17"/>
    <mergeCell ref="B15:B17"/>
    <mergeCell ref="C16:C17"/>
    <mergeCell ref="D16:D17"/>
    <mergeCell ref="E16:E17"/>
    <mergeCell ref="F16:F17"/>
    <mergeCell ref="A10:J10"/>
  </mergeCells>
  <pageMargins left="0.70866141732283472" right="0.70866141732283472" top="0.74803149606299213" bottom="0.74803149606299213" header="0.31496062992125984" footer="0.31496062992125984"/>
  <pageSetup paperSize="9" scale="57" fitToHeight="4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2019-2024</vt:lpstr>
      <vt:lpstr>'прогноз 2019-2024'!Заголовки_для_печати</vt:lpstr>
      <vt:lpstr>'прогноз 2019-2024'!Область_печати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User</cp:lastModifiedBy>
  <cp:lastPrinted>2019-09-30T14:00:01Z</cp:lastPrinted>
  <dcterms:created xsi:type="dcterms:W3CDTF">2015-07-21T06:55:31Z</dcterms:created>
  <dcterms:modified xsi:type="dcterms:W3CDTF">2019-10-01T05:24:10Z</dcterms:modified>
</cp:coreProperties>
</file>