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лесникова\ОТЧЕТ О ЦЕНАХ И ТАРИФАХ (ЕЖЕКВАРТАЛЬНО до 25 числа)\2023\Отчет на 30.09.2023\"/>
    </mc:Choice>
  </mc:AlternateContent>
  <bookViews>
    <workbookView xWindow="0" yWindow="0" windowWidth="28800" windowHeight="11835"/>
  </bookViews>
  <sheets>
    <sheet name="Таблица 1" sheetId="1" r:id="rId1"/>
  </sheets>
  <externalReferences>
    <externalReference r:id="rId2"/>
  </externalReferences>
  <definedNames>
    <definedName name="Z_22F1C44F_8FD1_4B83_B44B_F5C3835E4097_.wvu.Rows" localSheetId="0" hidden="1">'Таблица 1'!#REF!</definedName>
    <definedName name="Z_B2BADA6D_5631_45B6_B12B_C505C0E4BC33_.wvu.Rows" localSheetId="0" hidden="1">'Таблица 1'!#REF!</definedName>
    <definedName name="МО">[1]Ярм!$C$4:$AT$4</definedName>
    <definedName name="_xlnm.Print_Area" localSheetId="0">'Таблица 1'!$A$1:$H$49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H47" i="1"/>
  <c r="H48" i="1"/>
  <c r="H49" i="1"/>
  <c r="E46" i="1"/>
  <c r="E47" i="1"/>
  <c r="E48" i="1"/>
  <c r="E49" i="1"/>
  <c r="B8" i="1"/>
  <c r="B9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H45" i="1" l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H15" i="1"/>
  <c r="E15" i="1"/>
  <c r="H14" i="1"/>
  <c r="E14" i="1"/>
  <c r="H13" i="1"/>
  <c r="E13" i="1"/>
  <c r="H12" i="1"/>
  <c r="E12" i="1"/>
  <c r="H11" i="1"/>
  <c r="E11" i="1"/>
  <c r="H10" i="1"/>
  <c r="H9" i="1"/>
  <c r="E9" i="1"/>
  <c r="H8" i="1"/>
  <c r="E8" i="1"/>
</calcChain>
</file>

<file path=xl/sharedStrings.xml><?xml version="1.0" encoding="utf-8"?>
<sst xmlns="http://schemas.openxmlformats.org/spreadsheetml/2006/main" count="29" uniqueCount="18">
  <si>
    <t>Наименование товара</t>
  </si>
  <si>
    <t>Оптово-отпускные цены  предприятий оптовой торговли</t>
  </si>
  <si>
    <t>Розничные цены</t>
  </si>
  <si>
    <t>х</t>
  </si>
  <si>
    <t>-</t>
  </si>
  <si>
    <t>Бензин Аи-92 (Регуляр) (оптовые цены - руб. за 1т, розничные - руб. за 1л)</t>
  </si>
  <si>
    <t>Бензин Аи-95 (Премиум) (оптовые цены руб. за 1т, розничные - руб. за 1л)</t>
  </si>
  <si>
    <t>Дизельное топливо летнее с содержанием серы не более  0,05 %  (500мг/кг) (оптовые цены руб. за 1т, розничные - руб. за 1л)</t>
  </si>
  <si>
    <t>Сжиженный углеводородный газ для заправки автотранспорта (оптовые цены - руб. за 1т, розничные - руб. за 1л)</t>
  </si>
  <si>
    <t>Таблица 1</t>
  </si>
  <si>
    <t>(с НДС)</t>
  </si>
  <si>
    <t xml:space="preserve">Хлеб пшеничный формовой из муки 1-го сорта, руб. за 1 кг </t>
  </si>
  <si>
    <t>№ п/п</t>
  </si>
  <si>
    <t>Индекс, %</t>
  </si>
  <si>
    <t>Хлеб и хлебобулочные изделия из пшеничной муки высшего сорта (Батон),                      руб. за 1кг</t>
  </si>
  <si>
    <t>на 30 июня 2023 г.</t>
  </si>
  <si>
    <t>на 30 сентября 2023 г.</t>
  </si>
  <si>
    <r>
      <t xml:space="preserve">Данные о </t>
    </r>
    <r>
      <rPr>
        <b/>
        <sz val="15"/>
        <rFont val="Times New Roman"/>
        <family val="1"/>
        <charset val="204"/>
      </rPr>
      <t xml:space="preserve">среднекраевых уровнях оптово-отпускных цен предприятий оптовой торговли и </t>
    </r>
    <r>
      <rPr>
        <b/>
        <sz val="15"/>
        <rFont val="Times New Roman"/>
        <family val="1"/>
      </rPr>
      <t>розничных цен по состоянию на 30 июня и 30 сентября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</si>
</sst>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Arial Cyr"/>
      <charset val="204"/>
    </font>
    <font>
      <b/>
      <sz val="15"/>
      <name val="Times New Roman"/>
      <family val="1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49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 wrapText="1"/>
    </xf>
    <xf numFmtId="2" fontId="8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/>
    <xf numFmtId="0" fontId="13" fillId="0" borderId="5" xfId="0" applyFont="1" applyFill="1" applyBorder="1" applyAlignment="1">
      <alignment horizontal="left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86;&#1085;&#1090;&#1088;&#1086;&#1083;&#1100;&#1085;&#1099;&#1077;%20&#1084;&#1077;&#1088;&#1086;&#1087;&#1088;&#1080;&#1103;&#1090;&#1080;&#1103;\2023%20&#1075;&#1086;&#1076;\1.%20&#1045;&#1078;&#1077;&#1085;&#1077;&#1076;&#1077;&#1083;&#1100;&#1085;&#1072;&#1103;%20&#1080;&#1085;&#1092;&#1086;&#1088;&#1084;&#1072;&#1094;&#1080;&#1103;\12.%2029.03.2023\&#1057;&#1074;&#1086;&#1076;%20&#1085;&#1072;%2029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. т"/>
      <sheetName val="авт. т год"/>
      <sheetName val="полн. свод "/>
      <sheetName val="Для сайта новая"/>
      <sheetName val="ярмар на сайт"/>
      <sheetName val="Яйца за 2 месяца"/>
      <sheetName val="Дин. с начала года"/>
      <sheetName val="Дин. за нед с опт торг"/>
      <sheetName val="Дин. за нед с опт торг с 01.01"/>
      <sheetName val="для МСХ"/>
      <sheetName val="Для ДПС"/>
      <sheetName val="ярм и розн"/>
      <sheetName val="Для прокуратуры"/>
      <sheetName val="ЯРМ для прокуратуры"/>
      <sheetName val="пп"/>
      <sheetName val="пп ср"/>
      <sheetName val="пот"/>
      <sheetName val="пот ср"/>
      <sheetName val="роз"/>
      <sheetName val="роз срав"/>
      <sheetName val="Ярм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/>
      <sheetData sheetId="1"/>
      <sheetData sheetId="2">
        <row r="7">
          <cell r="B7" t="str">
            <v>Мука пшеничная 1-го сорта, руб. за 1кг</v>
          </cell>
        </row>
        <row r="8">
          <cell r="B8" t="str">
            <v>Мука пшеничная высшего сорта, руб. за 1кг</v>
          </cell>
        </row>
        <row r="11">
          <cell r="B11" t="str">
            <v xml:space="preserve">Хлеб ржаной, ржано-пшеничный (Дарницкий, Бородинский), руб. за 1 кг </v>
          </cell>
        </row>
        <row r="12">
          <cell r="B12" t="str">
            <v>Молоко питьевое 2,5% жирности пастеризованное в полиэтиленовом пакете, руб. за 1л</v>
          </cell>
        </row>
        <row r="13">
          <cell r="B13" t="str">
            <v>Молоко питьевое 2,5% жирности пастеризованное в картонном пакете (тетра-брик, пюр-пак, элопак и др.)., руб. за  1л</v>
          </cell>
        </row>
        <row r="14">
          <cell r="B14" t="str">
            <v>Молоко питьевое 3,2% жирности пастеризованное в полиэтиленовом пакете, руб. за 1л</v>
          </cell>
        </row>
        <row r="15">
          <cell r="B15" t="str">
            <v>Молоко питьевое 3,2-4,5% жирности пастеризованное в картонном пакете (тетра-брик, пюр-пак, элопак и др.)., руб. за  1л</v>
          </cell>
        </row>
        <row r="16">
          <cell r="B16" t="str">
            <v>Кефир 2,5 % жирности, руб. за полиэтиленовый пакет весом 1кг</v>
          </cell>
        </row>
        <row r="17">
          <cell r="B17" t="str">
            <v>Сметана 20% жирности весовая, руб. за 1кг</v>
          </cell>
        </row>
        <row r="18">
          <cell r="B18" t="str">
            <v>Сметана 20% жирности, руб. за полиэтиленовый пакет весом 500г</v>
          </cell>
        </row>
        <row r="19">
          <cell r="B19" t="str">
            <v>Творог обезжиренный весовой, руб. за 1кг</v>
          </cell>
        </row>
        <row r="20">
          <cell r="B20" t="str">
            <v>Творог обезжиренный, руб. за пачку весом 200г</v>
          </cell>
        </row>
        <row r="21">
          <cell r="B21" t="str">
            <v>Масло сливочное весовое , руб. за 1кг</v>
          </cell>
        </row>
        <row r="22">
          <cell r="B22" t="str">
            <v>Масло сливочное фасованное в пачки, руб. за пачку весом 200г</v>
          </cell>
        </row>
        <row r="23">
          <cell r="B23" t="str">
            <v>Масло подсолнечное нерафинированное на розлив, руб. за 1л</v>
          </cell>
        </row>
        <row r="24">
          <cell r="B24" t="str">
            <v>Масло подсолнечное нерафинированное фасованное, руб. за политиэтил. бутылку емкостью 1 л</v>
          </cell>
        </row>
        <row r="25">
          <cell r="B25" t="str">
            <v>Масло подсолнечное рафиниров. дезодорир. фасованное, руб. за политиэт. бутылку емкостью 1 л</v>
          </cell>
        </row>
        <row r="26">
          <cell r="B26" t="str">
            <v>Яйца куриные столовые 1 категории, руб. за 1 десяток</v>
          </cell>
        </row>
        <row r="27">
          <cell r="B27" t="str">
            <v>Яйца куриные столовые 2 категории, руб. за 1 десяток</v>
          </cell>
        </row>
        <row r="28">
          <cell r="B28" t="str">
            <v>Говядина (кроме бескостного мяса), руб. за 1кг</v>
          </cell>
        </row>
        <row r="29">
          <cell r="B29" t="str">
            <v>Свинина (кроме бескостного мяса), руб. за 1кг</v>
          </cell>
        </row>
        <row r="30">
          <cell r="B30" t="str">
            <v>Баранина (кроме бескостного мяса), руб. за 1кг</v>
          </cell>
        </row>
        <row r="31">
          <cell r="B31" t="str">
            <v>Куры (кроме куриных окорочков), руб. за 1кг</v>
          </cell>
        </row>
        <row r="32">
          <cell r="B32" t="str">
            <v>Рыба мороженая неразделанная  (лимонема, камбала, треска, хек, сайда, путассу, минтай), руб. за 1кг</v>
          </cell>
        </row>
        <row r="33">
          <cell r="B33" t="str">
            <v>Сахар-песок, руб. за 1кг</v>
          </cell>
        </row>
        <row r="34">
          <cell r="B34" t="str">
            <v>Соль поваренная пищевая, руб. за 1кг</v>
          </cell>
        </row>
        <row r="35">
          <cell r="B35" t="str">
            <v>Чай черный байховый, руб. за 1кг</v>
          </cell>
        </row>
        <row r="36">
          <cell r="B36" t="str">
            <v>Рис шлифованный, руб. за 1кг</v>
          </cell>
        </row>
        <row r="37">
          <cell r="B37" t="str">
            <v>Пшено, руб. за 1кг</v>
          </cell>
        </row>
        <row r="38">
          <cell r="B38" t="str">
            <v>Крупа гречневая ядрица, руб. за 1кг</v>
          </cell>
        </row>
        <row r="39">
          <cell r="B39" t="str">
            <v>Вермишель, руб. за 1кг</v>
          </cell>
        </row>
        <row r="40">
          <cell r="B40" t="str">
            <v>Картофель, руб. за 1кг</v>
          </cell>
        </row>
        <row r="41">
          <cell r="B41" t="str">
            <v>Капуста белокочанная свежая, руб. за 1кг</v>
          </cell>
        </row>
        <row r="42">
          <cell r="B42" t="str">
            <v>Лук репчатый, руб. за 1кг</v>
          </cell>
        </row>
        <row r="43">
          <cell r="B43" t="str">
            <v>Морковь, руб. за 1кг</v>
          </cell>
        </row>
        <row r="44">
          <cell r="B44" t="str">
            <v>Яблоки отечественные, руб. за 1кг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C4" t="str">
            <v>Анапа</v>
          </cell>
          <cell r="D4" t="str">
            <v xml:space="preserve">Армавир </v>
          </cell>
          <cell r="E4" t="str">
            <v>Геленджик</v>
          </cell>
          <cell r="F4" t="str">
            <v>Горя-чий Ключ</v>
          </cell>
          <cell r="G4" t="str">
            <v>Краснодар</v>
          </cell>
          <cell r="H4" t="str">
            <v>Новороссийск</v>
          </cell>
          <cell r="I4" t="str">
            <v>Сочи</v>
          </cell>
          <cell r="J4" t="str">
            <v>Абинский</v>
          </cell>
          <cell r="K4" t="str">
            <v>Апшеронский</v>
          </cell>
          <cell r="L4" t="str">
            <v>Белоглинский</v>
          </cell>
          <cell r="M4" t="str">
            <v>Белореченский</v>
          </cell>
          <cell r="N4" t="str">
            <v>Брюховецкий</v>
          </cell>
          <cell r="O4" t="str">
            <v>Выселковский</v>
          </cell>
          <cell r="P4" t="str">
            <v xml:space="preserve">Гулькевичский </v>
          </cell>
          <cell r="Q4" t="str">
            <v>Динской</v>
          </cell>
          <cell r="R4" t="str">
            <v>Ейский</v>
          </cell>
          <cell r="S4" t="str">
            <v xml:space="preserve">Кавказский </v>
          </cell>
          <cell r="T4" t="str">
            <v>Калининский</v>
          </cell>
          <cell r="U4" t="str">
            <v>Каневский</v>
          </cell>
          <cell r="V4" t="str">
            <v xml:space="preserve">Кореновский </v>
          </cell>
          <cell r="W4" t="str">
            <v>Красноармейский</v>
          </cell>
          <cell r="X4" t="str">
            <v>Крыловский</v>
          </cell>
          <cell r="Y4" t="str">
            <v>Крымск</v>
          </cell>
          <cell r="Z4" t="str">
            <v>Курганинский</v>
          </cell>
          <cell r="AA4" t="str">
            <v>Кущевский</v>
          </cell>
          <cell r="AB4" t="str">
            <v>Лабинск</v>
          </cell>
          <cell r="AC4" t="str">
            <v>Ленинградский</v>
          </cell>
          <cell r="AD4" t="str">
            <v>Мостовский</v>
          </cell>
          <cell r="AE4" t="str">
            <v>Новокубанский</v>
          </cell>
          <cell r="AF4" t="str">
            <v>Новопокровский</v>
          </cell>
          <cell r="AG4" t="str">
            <v>Отрадненский</v>
          </cell>
          <cell r="AH4" t="str">
            <v>Павловский</v>
          </cell>
          <cell r="AI4" t="str">
            <v>Прим.-Ахтарский</v>
          </cell>
          <cell r="AJ4" t="str">
            <v>Северский</v>
          </cell>
          <cell r="AK4" t="str">
            <v>Славянский</v>
          </cell>
          <cell r="AL4" t="str">
            <v>Староминский</v>
          </cell>
          <cell r="AM4" t="str">
            <v>Тбилисский</v>
          </cell>
          <cell r="AN4" t="str">
            <v>Темрюкский</v>
          </cell>
          <cell r="AO4" t="str">
            <v>Тимашевский</v>
          </cell>
          <cell r="AP4" t="str">
            <v>Тихорецкий</v>
          </cell>
          <cell r="AQ4" t="str">
            <v>Туапсинский</v>
          </cell>
          <cell r="AR4" t="str">
            <v>Успенский</v>
          </cell>
          <cell r="AS4" t="str">
            <v>Усть-Лабинский</v>
          </cell>
          <cell r="AT4" t="str">
            <v>Щербиновский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K74"/>
  <sheetViews>
    <sheetView tabSelected="1" view="pageBreakPreview" zoomScaleNormal="80" zoomScaleSheetLayoutView="100" workbookViewId="0">
      <selection activeCell="F12" sqref="F12"/>
    </sheetView>
  </sheetViews>
  <sheetFormatPr defaultRowHeight="12.75" x14ac:dyDescent="0.2"/>
  <cols>
    <col min="1" max="1" width="4.5703125" style="1" customWidth="1"/>
    <col min="2" max="2" width="80.7109375" style="2" customWidth="1"/>
    <col min="3" max="3" width="9.85546875" style="3" customWidth="1"/>
    <col min="4" max="4" width="10.42578125" style="3" customWidth="1"/>
    <col min="5" max="5" width="9.42578125" style="3" customWidth="1"/>
    <col min="6" max="7" width="10" style="2" customWidth="1"/>
    <col min="8" max="23" width="9.140625" style="2" customWidth="1"/>
    <col min="24" max="16384" width="9.140625" style="2"/>
  </cols>
  <sheetData>
    <row r="1" spans="1:11" x14ac:dyDescent="0.2">
      <c r="G1" s="27" t="s">
        <v>9</v>
      </c>
      <c r="H1" s="28"/>
    </row>
    <row r="2" spans="1:11" x14ac:dyDescent="0.2">
      <c r="H2" s="4"/>
    </row>
    <row r="3" spans="1:11" ht="34.5" customHeight="1" x14ac:dyDescent="0.2">
      <c r="A3" s="29" t="s">
        <v>17</v>
      </c>
      <c r="B3" s="30"/>
      <c r="C3" s="30"/>
      <c r="D3" s="30"/>
      <c r="E3" s="30"/>
      <c r="F3" s="30"/>
      <c r="G3" s="30"/>
      <c r="H3" s="31"/>
    </row>
    <row r="4" spans="1:11" ht="16.899999999999999" customHeight="1" x14ac:dyDescent="0.25">
      <c r="A4" s="5"/>
      <c r="C4" s="6"/>
      <c r="D4" s="6"/>
      <c r="E4" s="6"/>
      <c r="F4" s="6"/>
      <c r="G4" s="6"/>
      <c r="H4" s="26" t="s">
        <v>10</v>
      </c>
    </row>
    <row r="5" spans="1:11" s="21" customFormat="1" ht="50.25" customHeight="1" x14ac:dyDescent="0.2">
      <c r="A5" s="35" t="s">
        <v>12</v>
      </c>
      <c r="B5" s="36" t="s">
        <v>0</v>
      </c>
      <c r="C5" s="37" t="s">
        <v>1</v>
      </c>
      <c r="D5" s="32"/>
      <c r="E5" s="33"/>
      <c r="F5" s="36" t="s">
        <v>2</v>
      </c>
      <c r="G5" s="36"/>
      <c r="H5" s="36"/>
    </row>
    <row r="6" spans="1:11" s="21" customFormat="1" ht="12.75" customHeight="1" x14ac:dyDescent="0.2">
      <c r="A6" s="35"/>
      <c r="B6" s="36"/>
      <c r="C6" s="36" t="s">
        <v>15</v>
      </c>
      <c r="D6" s="36" t="s">
        <v>16</v>
      </c>
      <c r="E6" s="36" t="s">
        <v>13</v>
      </c>
      <c r="F6" s="36" t="s">
        <v>15</v>
      </c>
      <c r="G6" s="36" t="s">
        <v>16</v>
      </c>
      <c r="H6" s="36" t="s">
        <v>13</v>
      </c>
    </row>
    <row r="7" spans="1:11" s="21" customFormat="1" ht="38.25" customHeight="1" x14ac:dyDescent="0.2">
      <c r="A7" s="35"/>
      <c r="B7" s="36"/>
      <c r="C7" s="34"/>
      <c r="D7" s="34"/>
      <c r="E7" s="34"/>
      <c r="F7" s="34"/>
      <c r="G7" s="34"/>
      <c r="H7" s="34"/>
    </row>
    <row r="8" spans="1:11" ht="14.25" customHeight="1" x14ac:dyDescent="0.2">
      <c r="A8" s="7">
        <v>1</v>
      </c>
      <c r="B8" s="8" t="str">
        <f>'[1]полн. свод '!B7</f>
        <v>Мука пшеничная 1-го сорта, руб. за 1кг</v>
      </c>
      <c r="C8" s="24">
        <v>31.136666666666667</v>
      </c>
      <c r="D8" s="24" t="s">
        <v>4</v>
      </c>
      <c r="E8" s="23" t="str">
        <f>IF(OR(D8="-",C8="-"),"-",D8/C8*100)</f>
        <v>-</v>
      </c>
      <c r="F8" s="24">
        <v>43.155806451612911</v>
      </c>
      <c r="G8" s="24">
        <v>44.416382183908048</v>
      </c>
      <c r="H8" s="23">
        <f>IF(OR(G8="-",F8="-"),"-",G8/F8*100)</f>
        <v>102.92098754708366</v>
      </c>
    </row>
    <row r="9" spans="1:11" ht="15.75" x14ac:dyDescent="0.2">
      <c r="A9" s="7">
        <v>2</v>
      </c>
      <c r="B9" s="8" t="str">
        <f>'[1]полн. свод '!B8</f>
        <v>Мука пшеничная высшего сорта, руб. за 1кг</v>
      </c>
      <c r="C9" s="24">
        <v>40.360124999999996</v>
      </c>
      <c r="D9" s="24">
        <v>40.510428571428569</v>
      </c>
      <c r="E9" s="23">
        <f>IF(OR(D9="-",C9="-"),"-",D9/C9*100)</f>
        <v>100.37240610981402</v>
      </c>
      <c r="F9" s="24">
        <v>50.345768398268405</v>
      </c>
      <c r="G9" s="24">
        <v>52.011473613595697</v>
      </c>
      <c r="H9" s="23">
        <f t="shared" ref="H9:H49" si="0">IF(OR(G9="-",F9="-"),"-",G9/F9*100)</f>
        <v>103.30853072327839</v>
      </c>
    </row>
    <row r="10" spans="1:11" s="11" customFormat="1" ht="15.75" x14ac:dyDescent="0.2">
      <c r="A10" s="7">
        <v>3</v>
      </c>
      <c r="B10" s="9" t="s">
        <v>11</v>
      </c>
      <c r="C10" s="24" t="s">
        <v>3</v>
      </c>
      <c r="D10" s="24" t="s">
        <v>3</v>
      </c>
      <c r="E10" s="23" t="s">
        <v>3</v>
      </c>
      <c r="F10" s="24">
        <v>65.124607558139544</v>
      </c>
      <c r="G10" s="24">
        <v>66.524275193798445</v>
      </c>
      <c r="H10" s="23">
        <f t="shared" si="0"/>
        <v>102.14921469493594</v>
      </c>
    </row>
    <row r="11" spans="1:11" s="11" customFormat="1" ht="33.75" customHeight="1" x14ac:dyDescent="0.2">
      <c r="A11" s="10">
        <v>4</v>
      </c>
      <c r="B11" s="22" t="s">
        <v>14</v>
      </c>
      <c r="C11" s="24">
        <v>87.376666666666665</v>
      </c>
      <c r="D11" s="24">
        <v>89.33</v>
      </c>
      <c r="E11" s="23">
        <f t="shared" ref="E11:E49" si="1">IF(OR(D11="-",C11="-"),"-",D11/C11*100)</f>
        <v>102.23553198794491</v>
      </c>
      <c r="F11" s="24">
        <v>95.927340510366818</v>
      </c>
      <c r="G11" s="24">
        <v>96.837147163559379</v>
      </c>
      <c r="H11" s="23">
        <f t="shared" si="0"/>
        <v>100.94843310400567</v>
      </c>
    </row>
    <row r="12" spans="1:11" ht="15.75" x14ac:dyDescent="0.2">
      <c r="A12" s="10">
        <v>5</v>
      </c>
      <c r="B12" s="8" t="str">
        <f>'[1]полн. свод '!B11</f>
        <v xml:space="preserve">Хлеб ржаной, ржано-пшеничный (Дарницкий, Бородинский), руб. за 1 кг </v>
      </c>
      <c r="C12" s="24">
        <v>74.416666666666671</v>
      </c>
      <c r="D12" s="24">
        <v>74.463333333333324</v>
      </c>
      <c r="E12" s="23">
        <f t="shared" si="1"/>
        <v>100.06270996640536</v>
      </c>
      <c r="F12" s="24">
        <v>86.33117424242424</v>
      </c>
      <c r="G12" s="24">
        <v>87.279120793978734</v>
      </c>
      <c r="H12" s="23">
        <f t="shared" si="0"/>
        <v>101.09803504918466</v>
      </c>
    </row>
    <row r="13" spans="1:11" ht="33" customHeight="1" x14ac:dyDescent="0.2">
      <c r="A13" s="10">
        <v>6</v>
      </c>
      <c r="B13" s="8" t="str">
        <f>'[1]полн. свод '!B12</f>
        <v>Молоко питьевое 2,5% жирности пастеризованное в полиэтиленовом пакете, руб. за 1л</v>
      </c>
      <c r="C13" s="24">
        <v>57.946893939393938</v>
      </c>
      <c r="D13" s="24">
        <v>58.945432900432898</v>
      </c>
      <c r="E13" s="23">
        <f t="shared" si="1"/>
        <v>101.72319669468965</v>
      </c>
      <c r="F13" s="24">
        <v>64.178937400318986</v>
      </c>
      <c r="G13" s="24">
        <v>64.99654875825928</v>
      </c>
      <c r="H13" s="23">
        <f t="shared" si="0"/>
        <v>101.27395589746276</v>
      </c>
    </row>
    <row r="14" spans="1:11" ht="31.5" customHeight="1" x14ac:dyDescent="0.2">
      <c r="A14" s="10">
        <v>7</v>
      </c>
      <c r="B14" s="8" t="str">
        <f>'[1]полн. свод '!B13</f>
        <v>Молоко питьевое 2,5% жирности пастеризованное в картонном пакете (тетра-брик, пюр-пак, элопак и др.)., руб. за  1л</v>
      </c>
      <c r="C14" s="24" t="s">
        <v>4</v>
      </c>
      <c r="D14" s="24">
        <v>64.589666666666673</v>
      </c>
      <c r="E14" s="23" t="str">
        <f t="shared" si="1"/>
        <v>-</v>
      </c>
      <c r="F14" s="24">
        <v>83.48463798302825</v>
      </c>
      <c r="G14" s="24">
        <v>84.165292027491418</v>
      </c>
      <c r="H14" s="23">
        <f t="shared" si="0"/>
        <v>100.81530454094025</v>
      </c>
      <c r="I14" s="11"/>
      <c r="J14" s="11"/>
      <c r="K14" s="11"/>
    </row>
    <row r="15" spans="1:11" ht="33" customHeight="1" x14ac:dyDescent="0.2">
      <c r="A15" s="10">
        <v>8</v>
      </c>
      <c r="B15" s="8" t="str">
        <f>'[1]полн. свод '!B14</f>
        <v>Молоко питьевое 3,2% жирности пастеризованное в полиэтиленовом пакете, руб. за 1л</v>
      </c>
      <c r="C15" s="24">
        <v>64.041000000000011</v>
      </c>
      <c r="D15" s="24">
        <v>64.390999999999991</v>
      </c>
      <c r="E15" s="23">
        <f t="shared" si="1"/>
        <v>100.54652488249711</v>
      </c>
      <c r="F15" s="24">
        <v>73.611142543859629</v>
      </c>
      <c r="G15" s="24">
        <v>74.227761928595257</v>
      </c>
      <c r="H15" s="23">
        <f t="shared" si="0"/>
        <v>100.83767125930456</v>
      </c>
    </row>
    <row r="16" spans="1:11" ht="39.75" customHeight="1" x14ac:dyDescent="0.2">
      <c r="A16" s="10">
        <f>A15+1</f>
        <v>9</v>
      </c>
      <c r="B16" s="8" t="str">
        <f>'[1]полн. свод '!B15</f>
        <v>Молоко питьевое 3,2-4,5% жирности пастеризованное в картонном пакете (тетра-брик, пюр-пак, элопак и др.)., руб. за  1л</v>
      </c>
      <c r="C16" s="24" t="s">
        <v>4</v>
      </c>
      <c r="D16" s="24" t="s">
        <v>4</v>
      </c>
      <c r="E16" s="23" t="str">
        <f t="shared" si="1"/>
        <v>-</v>
      </c>
      <c r="F16" s="24">
        <v>91.980412649661318</v>
      </c>
      <c r="G16" s="24">
        <v>91.367035014945841</v>
      </c>
      <c r="H16" s="23">
        <f t="shared" si="0"/>
        <v>99.333143201855663</v>
      </c>
    </row>
    <row r="17" spans="1:8" ht="16.5" customHeight="1" x14ac:dyDescent="0.2">
      <c r="A17" s="7">
        <f t="shared" ref="A17:A49" si="2">A16+1</f>
        <v>10</v>
      </c>
      <c r="B17" s="8" t="str">
        <f>'[1]полн. свод '!B16</f>
        <v>Кефир 2,5 % жирности, руб. за полиэтиленовый пакет весом 1кг</v>
      </c>
      <c r="C17" s="24">
        <v>63.068395833333334</v>
      </c>
      <c r="D17" s="24">
        <v>65.15257142857142</v>
      </c>
      <c r="E17" s="23">
        <f t="shared" si="1"/>
        <v>103.30462756773741</v>
      </c>
      <c r="F17" s="24">
        <v>72.910107954545438</v>
      </c>
      <c r="G17" s="24">
        <v>73.813040267011189</v>
      </c>
      <c r="H17" s="23">
        <f t="shared" si="0"/>
        <v>101.238418564719</v>
      </c>
    </row>
    <row r="18" spans="1:8" ht="15.75" x14ac:dyDescent="0.2">
      <c r="A18" s="7">
        <f t="shared" si="2"/>
        <v>11</v>
      </c>
      <c r="B18" s="8" t="str">
        <f>'[1]полн. свод '!B17</f>
        <v>Сметана 20% жирности весовая, руб. за 1кг</v>
      </c>
      <c r="C18" s="24">
        <v>209.4415625</v>
      </c>
      <c r="D18" s="24">
        <v>191.78090277777778</v>
      </c>
      <c r="E18" s="23">
        <f t="shared" si="1"/>
        <v>91.567738747068304</v>
      </c>
      <c r="F18" s="24">
        <v>236.0518888888889</v>
      </c>
      <c r="G18" s="24">
        <v>233.06574712643678</v>
      </c>
      <c r="H18" s="23">
        <f t="shared" si="0"/>
        <v>98.734963835066907</v>
      </c>
    </row>
    <row r="19" spans="1:8" ht="15.75" x14ac:dyDescent="0.2">
      <c r="A19" s="7">
        <f t="shared" si="2"/>
        <v>12</v>
      </c>
      <c r="B19" s="8" t="str">
        <f>'[1]полн. свод '!B18</f>
        <v>Сметана 20% жирности, руб. за полиэтиленовый пакет весом 500г</v>
      </c>
      <c r="C19" s="24">
        <v>97.622723214285728</v>
      </c>
      <c r="D19" s="24">
        <v>101.75714285714285</v>
      </c>
      <c r="E19" s="23">
        <f t="shared" si="1"/>
        <v>104.23509968450881</v>
      </c>
      <c r="F19" s="24">
        <v>117.43081244260785</v>
      </c>
      <c r="G19" s="24">
        <v>118.23372484106004</v>
      </c>
      <c r="H19" s="23">
        <f t="shared" si="0"/>
        <v>100.68373230309089</v>
      </c>
    </row>
    <row r="20" spans="1:8" ht="15" customHeight="1" x14ac:dyDescent="0.2">
      <c r="A20" s="7">
        <f t="shared" si="2"/>
        <v>13</v>
      </c>
      <c r="B20" s="8" t="str">
        <f>'[1]полн. свод '!B19</f>
        <v>Творог обезжиренный весовой, руб. за 1кг</v>
      </c>
      <c r="C20" s="24">
        <v>256.11609375</v>
      </c>
      <c r="D20" s="24">
        <v>254.90562500000001</v>
      </c>
      <c r="E20" s="23">
        <f t="shared" si="1"/>
        <v>99.527374975825794</v>
      </c>
      <c r="F20" s="24">
        <v>272.4060119047619</v>
      </c>
      <c r="G20" s="24">
        <v>272.32089285714284</v>
      </c>
      <c r="H20" s="23">
        <f t="shared" si="0"/>
        <v>99.968752874790141</v>
      </c>
    </row>
    <row r="21" spans="1:8" ht="14.25" customHeight="1" x14ac:dyDescent="0.2">
      <c r="A21" s="7">
        <f t="shared" si="2"/>
        <v>14</v>
      </c>
      <c r="B21" s="8" t="str">
        <f>'[1]полн. свод '!B20</f>
        <v>Творог обезжиренный, руб. за пачку весом 200г</v>
      </c>
      <c r="C21" s="24">
        <v>66.356587301587311</v>
      </c>
      <c r="D21" s="24">
        <v>70.693796296296298</v>
      </c>
      <c r="E21" s="23">
        <f t="shared" si="1"/>
        <v>106.53621467149388</v>
      </c>
      <c r="F21" s="24">
        <v>74.260229377104366</v>
      </c>
      <c r="G21" s="24">
        <v>76.186038393191183</v>
      </c>
      <c r="H21" s="23">
        <f t="shared" si="0"/>
        <v>102.59332489576254</v>
      </c>
    </row>
    <row r="22" spans="1:8" ht="15" customHeight="1" x14ac:dyDescent="0.2">
      <c r="A22" s="7">
        <f t="shared" si="2"/>
        <v>15</v>
      </c>
      <c r="B22" s="8" t="str">
        <f>'[1]полн. свод '!B21</f>
        <v>Масло сливочное весовое , руб. за 1кг</v>
      </c>
      <c r="C22" s="24">
        <v>441.34527777777777</v>
      </c>
      <c r="D22" s="24">
        <v>419.64291666666668</v>
      </c>
      <c r="E22" s="23">
        <f t="shared" si="1"/>
        <v>95.082679660608378</v>
      </c>
      <c r="F22" s="24">
        <v>579.16295634920641</v>
      </c>
      <c r="G22" s="24">
        <v>580.99491269841269</v>
      </c>
      <c r="H22" s="23">
        <f t="shared" si="0"/>
        <v>100.31631103631939</v>
      </c>
    </row>
    <row r="23" spans="1:8" ht="16.5" customHeight="1" x14ac:dyDescent="0.2">
      <c r="A23" s="7">
        <f t="shared" si="2"/>
        <v>16</v>
      </c>
      <c r="B23" s="8" t="str">
        <f>'[1]полн. свод '!B22</f>
        <v>Масло сливочное фасованное в пачки, руб. за пачку весом 200г</v>
      </c>
      <c r="C23" s="24">
        <v>118.27139730639732</v>
      </c>
      <c r="D23" s="24">
        <v>113.57444444444444</v>
      </c>
      <c r="E23" s="23">
        <f t="shared" si="1"/>
        <v>96.028665451728102</v>
      </c>
      <c r="F23" s="24">
        <v>137.92664204545457</v>
      </c>
      <c r="G23" s="24">
        <v>139.26301174895795</v>
      </c>
      <c r="H23" s="23">
        <f t="shared" si="0"/>
        <v>100.96889888979025</v>
      </c>
    </row>
    <row r="24" spans="1:8" ht="15.75" x14ac:dyDescent="0.2">
      <c r="A24" s="7">
        <f t="shared" si="2"/>
        <v>17</v>
      </c>
      <c r="B24" s="8" t="str">
        <f>'[1]полн. свод '!B23</f>
        <v>Масло подсолнечное нерафинированное на розлив, руб. за 1л</v>
      </c>
      <c r="C24" s="24" t="s">
        <v>4</v>
      </c>
      <c r="D24" s="24" t="s">
        <v>4</v>
      </c>
      <c r="E24" s="23" t="str">
        <f t="shared" si="1"/>
        <v>-</v>
      </c>
      <c r="F24" s="24">
        <v>165.07633333333337</v>
      </c>
      <c r="G24" s="24">
        <v>148.22484848484848</v>
      </c>
      <c r="H24" s="23">
        <f t="shared" si="0"/>
        <v>89.791701506685868</v>
      </c>
    </row>
    <row r="25" spans="1:8" ht="36" customHeight="1" x14ac:dyDescent="0.2">
      <c r="A25" s="10">
        <f t="shared" si="2"/>
        <v>18</v>
      </c>
      <c r="B25" s="8" t="str">
        <f>'[1]полн. свод '!B24</f>
        <v>Масло подсолнечное нерафинированное фасованное, руб. за политиэтил. бутылку емкостью 1 л</v>
      </c>
      <c r="C25" s="24">
        <v>114.50008333333334</v>
      </c>
      <c r="D25" s="24">
        <v>108.91605555555554</v>
      </c>
      <c r="E25" s="23">
        <f t="shared" si="1"/>
        <v>95.123123394136286</v>
      </c>
      <c r="F25" s="24">
        <v>134.52818879855465</v>
      </c>
      <c r="G25" s="24">
        <v>134.45253193546893</v>
      </c>
      <c r="H25" s="23">
        <f t="shared" si="0"/>
        <v>99.943761330795127</v>
      </c>
    </row>
    <row r="26" spans="1:8" ht="35.25" customHeight="1" x14ac:dyDescent="0.2">
      <c r="A26" s="10">
        <f t="shared" si="2"/>
        <v>19</v>
      </c>
      <c r="B26" s="8" t="str">
        <f>'[1]полн. свод '!B25</f>
        <v>Масло подсолнечное рафиниров. дезодорир. фасованное, руб. за политиэт. бутылку емкостью 1 л</v>
      </c>
      <c r="C26" s="24">
        <v>112.59179487179487</v>
      </c>
      <c r="D26" s="24">
        <v>112.66093253968253</v>
      </c>
      <c r="E26" s="23">
        <f t="shared" si="1"/>
        <v>100.06140560061804</v>
      </c>
      <c r="F26" s="24">
        <v>125.22355113636364</v>
      </c>
      <c r="G26" s="24">
        <v>125.14732040371244</v>
      </c>
      <c r="H26" s="23">
        <f t="shared" si="0"/>
        <v>99.939124284561942</v>
      </c>
    </row>
    <row r="27" spans="1:8" ht="15" customHeight="1" x14ac:dyDescent="0.2">
      <c r="A27" s="7">
        <f t="shared" si="2"/>
        <v>20</v>
      </c>
      <c r="B27" s="8" t="str">
        <f>'[1]полн. свод '!B26</f>
        <v>Яйца куриные столовые 1 категории, руб. за 1 десяток</v>
      </c>
      <c r="C27" s="24">
        <v>65.78649999999999</v>
      </c>
      <c r="D27" s="24">
        <v>69.755833333333328</v>
      </c>
      <c r="E27" s="23">
        <f t="shared" si="1"/>
        <v>106.03365938807102</v>
      </c>
      <c r="F27" s="24">
        <v>75.185493572084496</v>
      </c>
      <c r="G27" s="24">
        <v>78.914532185491282</v>
      </c>
      <c r="H27" s="23">
        <f t="shared" si="0"/>
        <v>104.95978470877702</v>
      </c>
    </row>
    <row r="28" spans="1:8" ht="15.75" customHeight="1" x14ac:dyDescent="0.2">
      <c r="A28" s="7">
        <f t="shared" si="2"/>
        <v>21</v>
      </c>
      <c r="B28" s="8" t="str">
        <f>'[1]полн. свод '!B27</f>
        <v>Яйца куриные столовые 2 категории, руб. за 1 десяток</v>
      </c>
      <c r="C28" s="24">
        <v>55.003571428571433</v>
      </c>
      <c r="D28" s="24">
        <v>58.6875</v>
      </c>
      <c r="E28" s="23">
        <f t="shared" si="1"/>
        <v>106.69761703785467</v>
      </c>
      <c r="F28" s="24">
        <v>66.458770661157004</v>
      </c>
      <c r="G28" s="24">
        <v>66.401108174770954</v>
      </c>
      <c r="H28" s="23">
        <f t="shared" si="0"/>
        <v>99.913235701153653</v>
      </c>
    </row>
    <row r="29" spans="1:8" ht="15.75" x14ac:dyDescent="0.2">
      <c r="A29" s="7">
        <f t="shared" si="2"/>
        <v>22</v>
      </c>
      <c r="B29" s="8" t="str">
        <f>'[1]полн. свод '!B28</f>
        <v>Говядина (кроме бескостного мяса), руб. за 1кг</v>
      </c>
      <c r="C29" s="24">
        <v>472.54791666666665</v>
      </c>
      <c r="D29" s="24">
        <v>471.7735555555555</v>
      </c>
      <c r="E29" s="23">
        <f t="shared" si="1"/>
        <v>99.836130668700548</v>
      </c>
      <c r="F29" s="24">
        <v>488.44291005291007</v>
      </c>
      <c r="G29" s="24">
        <v>512.06521428571421</v>
      </c>
      <c r="H29" s="23">
        <f t="shared" si="0"/>
        <v>104.83624672333667</v>
      </c>
    </row>
    <row r="30" spans="1:8" ht="15.75" x14ac:dyDescent="0.2">
      <c r="A30" s="7">
        <f t="shared" si="2"/>
        <v>23</v>
      </c>
      <c r="B30" s="8" t="str">
        <f>'[1]полн. свод '!B29</f>
        <v>Свинина (кроме бескостного мяса), руб. за 1кг</v>
      </c>
      <c r="C30" s="24">
        <v>285.89133333333336</v>
      </c>
      <c r="D30" s="24">
        <v>298.21000000000004</v>
      </c>
      <c r="E30" s="23">
        <f t="shared" si="1"/>
        <v>104.30886327439097</v>
      </c>
      <c r="F30" s="24">
        <v>310.74722868217049</v>
      </c>
      <c r="G30" s="24">
        <v>332.03596899224806</v>
      </c>
      <c r="H30" s="23">
        <f t="shared" si="0"/>
        <v>106.85082225845093</v>
      </c>
    </row>
    <row r="31" spans="1:8" ht="15.75" x14ac:dyDescent="0.2">
      <c r="A31" s="7">
        <f t="shared" si="2"/>
        <v>24</v>
      </c>
      <c r="B31" s="8" t="str">
        <f>'[1]полн. свод '!B30</f>
        <v>Баранина (кроме бескостного мяса), руб. за 1кг</v>
      </c>
      <c r="C31" s="24" t="s">
        <v>4</v>
      </c>
      <c r="D31" s="24">
        <v>627.28555555555556</v>
      </c>
      <c r="E31" s="23" t="str">
        <f t="shared" si="1"/>
        <v>-</v>
      </c>
      <c r="F31" s="24">
        <v>526.08657142857146</v>
      </c>
      <c r="G31" s="24">
        <v>555.1326373626373</v>
      </c>
      <c r="H31" s="23">
        <f t="shared" si="0"/>
        <v>105.52115707025027</v>
      </c>
    </row>
    <row r="32" spans="1:8" ht="17.45" customHeight="1" x14ac:dyDescent="0.2">
      <c r="A32" s="7">
        <f t="shared" si="2"/>
        <v>25</v>
      </c>
      <c r="B32" s="8" t="str">
        <f>'[1]полн. свод '!B31</f>
        <v>Куры (кроме куриных окорочков), руб. за 1кг</v>
      </c>
      <c r="C32" s="24">
        <v>155.7387962962963</v>
      </c>
      <c r="D32" s="24">
        <v>171.61222222222221</v>
      </c>
      <c r="E32" s="23">
        <f t="shared" si="1"/>
        <v>110.19233890553923</v>
      </c>
      <c r="F32" s="24">
        <v>197.65032575757579</v>
      </c>
      <c r="G32" s="24">
        <v>213.82538884644765</v>
      </c>
      <c r="H32" s="23">
        <f t="shared" si="0"/>
        <v>108.18367641281354</v>
      </c>
    </row>
    <row r="33" spans="1:8" ht="32.25" customHeight="1" x14ac:dyDescent="0.2">
      <c r="A33" s="10">
        <f t="shared" si="2"/>
        <v>26</v>
      </c>
      <c r="B33" s="8" t="str">
        <f>'[1]полн. свод '!B32</f>
        <v>Рыба мороженая неразделанная  (лимонема, камбала, треска, хек, сайда, путассу, минтай), руб. за 1кг</v>
      </c>
      <c r="C33" s="24">
        <v>180.96562500000002</v>
      </c>
      <c r="D33" s="24">
        <v>188.49369047619049</v>
      </c>
      <c r="E33" s="23">
        <f t="shared" si="1"/>
        <v>104.15994224106953</v>
      </c>
      <c r="F33" s="24">
        <v>220.15833786368671</v>
      </c>
      <c r="G33" s="24">
        <v>223.06440503875967</v>
      </c>
      <c r="H33" s="23">
        <f t="shared" si="0"/>
        <v>101.31998960533227</v>
      </c>
    </row>
    <row r="34" spans="1:8" ht="15.75" x14ac:dyDescent="0.2">
      <c r="A34" s="7">
        <f t="shared" si="2"/>
        <v>27</v>
      </c>
      <c r="B34" s="8" t="str">
        <f>'[1]полн. свод '!B33</f>
        <v>Сахар-песок, руб. за 1кг</v>
      </c>
      <c r="C34" s="24">
        <v>59.881363636363631</v>
      </c>
      <c r="D34" s="24">
        <v>62.368914141414137</v>
      </c>
      <c r="E34" s="23">
        <f t="shared" si="1"/>
        <v>104.15413135905929</v>
      </c>
      <c r="F34" s="24">
        <v>67.256530797101448</v>
      </c>
      <c r="G34" s="24">
        <v>71.471577535096102</v>
      </c>
      <c r="H34" s="23">
        <f t="shared" si="0"/>
        <v>106.26711887758611</v>
      </c>
    </row>
    <row r="35" spans="1:8" ht="15.75" x14ac:dyDescent="0.2">
      <c r="A35" s="7">
        <f t="shared" si="2"/>
        <v>28</v>
      </c>
      <c r="B35" s="8" t="str">
        <f>'[1]полн. свод '!B34</f>
        <v>Соль поваренная пищевая, руб. за 1кг</v>
      </c>
      <c r="C35" s="24">
        <v>15.055696969696971</v>
      </c>
      <c r="D35" s="24">
        <v>16.943916666666667</v>
      </c>
      <c r="E35" s="23">
        <f t="shared" si="1"/>
        <v>112.54156284342179</v>
      </c>
      <c r="F35" s="24">
        <v>20.342864789196309</v>
      </c>
      <c r="G35" s="24">
        <v>21.322339876033059</v>
      </c>
      <c r="H35" s="23">
        <f t="shared" si="0"/>
        <v>104.81483358900823</v>
      </c>
    </row>
    <row r="36" spans="1:8" ht="15.75" x14ac:dyDescent="0.2">
      <c r="A36" s="7">
        <f t="shared" si="2"/>
        <v>29</v>
      </c>
      <c r="B36" s="8" t="str">
        <f>'[1]полн. свод '!B35</f>
        <v>Чай черный байховый, руб. за 1кг</v>
      </c>
      <c r="C36" s="24">
        <v>574.84572916666662</v>
      </c>
      <c r="D36" s="24">
        <v>605.70471064814819</v>
      </c>
      <c r="E36" s="23">
        <f t="shared" si="1"/>
        <v>105.36821966586005</v>
      </c>
      <c r="F36" s="24">
        <v>760.63670981202381</v>
      </c>
      <c r="G36" s="24">
        <v>768.25686672878498</v>
      </c>
      <c r="H36" s="23">
        <f t="shared" si="0"/>
        <v>101.00181293099098</v>
      </c>
    </row>
    <row r="37" spans="1:8" ht="15.75" x14ac:dyDescent="0.2">
      <c r="A37" s="7">
        <f t="shared" si="2"/>
        <v>30</v>
      </c>
      <c r="B37" s="8" t="str">
        <f>'[1]полн. свод '!B36</f>
        <v>Рис шлифованный, руб. за 1кг</v>
      </c>
      <c r="C37" s="24">
        <v>74.293805555555565</v>
      </c>
      <c r="D37" s="24">
        <v>78.252849002849018</v>
      </c>
      <c r="E37" s="23">
        <f t="shared" si="1"/>
        <v>105.32890113474258</v>
      </c>
      <c r="F37" s="24">
        <v>92.957141873278246</v>
      </c>
      <c r="G37" s="24">
        <v>95.490103964071352</v>
      </c>
      <c r="H37" s="23">
        <f t="shared" si="0"/>
        <v>102.72487088108421</v>
      </c>
    </row>
    <row r="38" spans="1:8" ht="15.75" x14ac:dyDescent="0.2">
      <c r="A38" s="7">
        <f t="shared" si="2"/>
        <v>31</v>
      </c>
      <c r="B38" s="8" t="str">
        <f>'[1]полн. свод '!B37</f>
        <v>Пшено, руб. за 1кг</v>
      </c>
      <c r="C38" s="24">
        <v>43.298212121212124</v>
      </c>
      <c r="D38" s="24">
        <v>44.139124579124577</v>
      </c>
      <c r="E38" s="23">
        <f t="shared" si="1"/>
        <v>101.94214129571526</v>
      </c>
      <c r="F38" s="24">
        <v>53.570243506493512</v>
      </c>
      <c r="G38" s="24">
        <v>53.908125169583506</v>
      </c>
      <c r="H38" s="23">
        <f t="shared" si="0"/>
        <v>100.63072639020025</v>
      </c>
    </row>
    <row r="39" spans="1:8" ht="15.75" x14ac:dyDescent="0.2">
      <c r="A39" s="7">
        <f t="shared" si="2"/>
        <v>32</v>
      </c>
      <c r="B39" s="8" t="str">
        <f>'[1]полн. свод '!B38</f>
        <v>Крупа гречневая ядрица, руб. за 1кг</v>
      </c>
      <c r="C39" s="24">
        <v>74.499673076923074</v>
      </c>
      <c r="D39" s="24">
        <v>67.533679487179498</v>
      </c>
      <c r="E39" s="23">
        <f t="shared" si="1"/>
        <v>90.649632002343168</v>
      </c>
      <c r="F39" s="24">
        <v>92.314174242424244</v>
      </c>
      <c r="G39" s="24">
        <v>86.022328550281145</v>
      </c>
      <c r="H39" s="23">
        <f t="shared" si="0"/>
        <v>93.18431243763257</v>
      </c>
    </row>
    <row r="40" spans="1:8" ht="15.75" x14ac:dyDescent="0.2">
      <c r="A40" s="7">
        <f t="shared" si="2"/>
        <v>33</v>
      </c>
      <c r="B40" s="8" t="str">
        <f>'[1]полн. свод '!B39</f>
        <v>Вермишель, руб. за 1кг</v>
      </c>
      <c r="C40" s="24">
        <v>53.0806746031746</v>
      </c>
      <c r="D40" s="24">
        <v>53.634513888888897</v>
      </c>
      <c r="E40" s="23">
        <f t="shared" si="1"/>
        <v>101.04339157302491</v>
      </c>
      <c r="F40" s="24">
        <v>70.70461988304092</v>
      </c>
      <c r="G40" s="24">
        <v>73.10738218652692</v>
      </c>
      <c r="H40" s="23">
        <f t="shared" si="0"/>
        <v>103.39831019169698</v>
      </c>
    </row>
    <row r="41" spans="1:8" ht="15.75" x14ac:dyDescent="0.2">
      <c r="A41" s="7">
        <f t="shared" si="2"/>
        <v>34</v>
      </c>
      <c r="B41" s="8" t="str">
        <f>'[1]полн. свод '!B40</f>
        <v>Картофель, руб. за 1кг</v>
      </c>
      <c r="C41" s="24">
        <v>32.307566137566134</v>
      </c>
      <c r="D41" s="24">
        <v>27.060396825396825</v>
      </c>
      <c r="E41" s="23">
        <f t="shared" si="1"/>
        <v>83.75869822620875</v>
      </c>
      <c r="F41" s="24">
        <v>41.332051124712613</v>
      </c>
      <c r="G41" s="24">
        <v>32.674664974847296</v>
      </c>
      <c r="H41" s="23">
        <f t="shared" si="0"/>
        <v>79.054061160083506</v>
      </c>
    </row>
    <row r="42" spans="1:8" ht="15.75" x14ac:dyDescent="0.2">
      <c r="A42" s="7">
        <f t="shared" si="2"/>
        <v>35</v>
      </c>
      <c r="B42" s="8" t="str">
        <f>'[1]полн. свод '!B41</f>
        <v>Капуста белокочанная свежая, руб. за 1кг</v>
      </c>
      <c r="C42" s="24">
        <v>42.3</v>
      </c>
      <c r="D42" s="24">
        <v>36.040476190476191</v>
      </c>
      <c r="E42" s="23">
        <f t="shared" si="1"/>
        <v>85.202071372284152</v>
      </c>
      <c r="F42" s="24">
        <v>47.708017676767675</v>
      </c>
      <c r="G42" s="24">
        <v>41.738132974481651</v>
      </c>
      <c r="H42" s="23">
        <f t="shared" si="0"/>
        <v>87.486621760867735</v>
      </c>
    </row>
    <row r="43" spans="1:8" ht="15.75" x14ac:dyDescent="0.2">
      <c r="A43" s="7">
        <f t="shared" si="2"/>
        <v>36</v>
      </c>
      <c r="B43" s="8" t="str">
        <f>'[1]полн. свод '!B42</f>
        <v>Лук репчатый, руб. за 1кг</v>
      </c>
      <c r="C43" s="24">
        <v>45.649777777777778</v>
      </c>
      <c r="D43" s="24">
        <v>28.790476190476191</v>
      </c>
      <c r="E43" s="23">
        <f t="shared" si="1"/>
        <v>63.068162852024521</v>
      </c>
      <c r="F43" s="24">
        <v>61.336426435406707</v>
      </c>
      <c r="G43" s="24">
        <v>33.189221491228068</v>
      </c>
      <c r="H43" s="23">
        <f t="shared" si="0"/>
        <v>54.110132298267466</v>
      </c>
    </row>
    <row r="44" spans="1:8" ht="15.75" x14ac:dyDescent="0.2">
      <c r="A44" s="7">
        <f t="shared" si="2"/>
        <v>37</v>
      </c>
      <c r="B44" s="8" t="str">
        <f>'[1]полн. свод '!B43</f>
        <v>Морковь, руб. за 1кг</v>
      </c>
      <c r="C44" s="24">
        <v>43.365729166666668</v>
      </c>
      <c r="D44" s="24">
        <v>32.538809523809526</v>
      </c>
      <c r="E44" s="23">
        <f t="shared" si="1"/>
        <v>75.033465709186515</v>
      </c>
      <c r="F44" s="24">
        <v>55.867626893939381</v>
      </c>
      <c r="G44" s="24">
        <v>41.277143939393937</v>
      </c>
      <c r="H44" s="23">
        <f t="shared" si="0"/>
        <v>73.883832613394489</v>
      </c>
    </row>
    <row r="45" spans="1:8" ht="15.75" x14ac:dyDescent="0.2">
      <c r="A45" s="7">
        <f t="shared" si="2"/>
        <v>38</v>
      </c>
      <c r="B45" s="8" t="str">
        <f>'[1]полн. свод '!B44</f>
        <v>Яблоки отечественные, руб. за 1кг</v>
      </c>
      <c r="C45" s="24">
        <v>61.347376543209876</v>
      </c>
      <c r="D45" s="24">
        <v>54.052546296296299</v>
      </c>
      <c r="E45" s="23">
        <f t="shared" si="1"/>
        <v>88.108977664634963</v>
      </c>
      <c r="F45" s="24">
        <v>76.673905934343438</v>
      </c>
      <c r="G45" s="24">
        <v>70.322970508658017</v>
      </c>
      <c r="H45" s="23">
        <f t="shared" si="0"/>
        <v>91.716953312481849</v>
      </c>
    </row>
    <row r="46" spans="1:8" ht="15.75" x14ac:dyDescent="0.2">
      <c r="A46" s="7">
        <f t="shared" si="2"/>
        <v>39</v>
      </c>
      <c r="B46" s="17" t="s">
        <v>5</v>
      </c>
      <c r="C46" s="25">
        <v>64123.025000000001</v>
      </c>
      <c r="D46" s="25">
        <v>75910.61481481482</v>
      </c>
      <c r="E46" s="23">
        <f t="shared" si="1"/>
        <v>118.38277251395239</v>
      </c>
      <c r="F46" s="24">
        <v>48.839069767441856</v>
      </c>
      <c r="G46" s="24">
        <v>53.215151515151526</v>
      </c>
      <c r="H46" s="23">
        <f t="shared" si="0"/>
        <v>108.96020699932936</v>
      </c>
    </row>
    <row r="47" spans="1:8" ht="15.75" x14ac:dyDescent="0.2">
      <c r="A47" s="7">
        <f t="shared" si="2"/>
        <v>40</v>
      </c>
      <c r="B47" s="17" t="s">
        <v>6</v>
      </c>
      <c r="C47" s="25">
        <v>72572</v>
      </c>
      <c r="D47" s="25">
        <v>82832.592592592584</v>
      </c>
      <c r="E47" s="23">
        <f t="shared" si="1"/>
        <v>114.13850051341095</v>
      </c>
      <c r="F47" s="24">
        <v>53.881969696969691</v>
      </c>
      <c r="G47" s="24">
        <v>58.535151515151512</v>
      </c>
      <c r="H47" s="23">
        <f t="shared" si="0"/>
        <v>108.63587920848319</v>
      </c>
    </row>
    <row r="48" spans="1:8" ht="34.5" customHeight="1" x14ac:dyDescent="0.2">
      <c r="A48" s="10">
        <f t="shared" si="2"/>
        <v>41</v>
      </c>
      <c r="B48" s="17" t="s">
        <v>7</v>
      </c>
      <c r="C48" s="25">
        <v>57294.9375</v>
      </c>
      <c r="D48" s="25">
        <v>80218.948148148149</v>
      </c>
      <c r="E48" s="23">
        <f t="shared" si="1"/>
        <v>140.01053434807943</v>
      </c>
      <c r="F48" s="24">
        <v>54.884090909090894</v>
      </c>
      <c r="G48" s="24">
        <v>63.205701754385977</v>
      </c>
      <c r="H48" s="23">
        <f t="shared" si="0"/>
        <v>115.16215483841914</v>
      </c>
    </row>
    <row r="49" spans="1:8" ht="35.25" customHeight="1" x14ac:dyDescent="0.2">
      <c r="A49" s="10">
        <f t="shared" si="2"/>
        <v>42</v>
      </c>
      <c r="B49" s="17" t="s">
        <v>8</v>
      </c>
      <c r="C49" s="25">
        <v>39050.133333333331</v>
      </c>
      <c r="D49" s="25">
        <v>38414.457142857136</v>
      </c>
      <c r="E49" s="23">
        <f t="shared" si="1"/>
        <v>98.372153597914661</v>
      </c>
      <c r="F49" s="24">
        <v>24.710681818181818</v>
      </c>
      <c r="G49" s="24">
        <v>26.881448863636365</v>
      </c>
      <c r="H49" s="23">
        <f t="shared" si="0"/>
        <v>108.78473148344018</v>
      </c>
    </row>
    <row r="50" spans="1:8" ht="15.75" x14ac:dyDescent="0.2">
      <c r="A50" s="18"/>
      <c r="B50" s="13"/>
      <c r="C50" s="20"/>
      <c r="D50" s="20"/>
      <c r="E50" s="19"/>
      <c r="F50" s="20"/>
      <c r="G50" s="20"/>
      <c r="H50" s="19"/>
    </row>
    <row r="51" spans="1:8" ht="15.75" x14ac:dyDescent="0.2">
      <c r="A51" s="12"/>
      <c r="B51" s="13"/>
      <c r="C51" s="15"/>
      <c r="D51" s="15"/>
      <c r="E51" s="15"/>
      <c r="F51" s="14"/>
      <c r="G51" s="14"/>
      <c r="H51" s="16"/>
    </row>
    <row r="59" spans="1:8" ht="12" customHeight="1" x14ac:dyDescent="0.2"/>
    <row r="60" spans="1:8" ht="14.25" customHeight="1" x14ac:dyDescent="0.2"/>
    <row r="62" spans="1:8" ht="14.25" customHeight="1" x14ac:dyDescent="0.2">
      <c r="A62" s="2"/>
      <c r="C62" s="2"/>
      <c r="D62" s="2"/>
      <c r="E62" s="2"/>
    </row>
    <row r="63" spans="1:8" ht="13.5" customHeight="1" x14ac:dyDescent="0.2">
      <c r="A63" s="2"/>
      <c r="C63" s="2"/>
      <c r="D63" s="2"/>
      <c r="E63" s="2"/>
    </row>
    <row r="64" spans="1:8" ht="13.5" customHeight="1" x14ac:dyDescent="0.2">
      <c r="A64" s="2"/>
      <c r="C64" s="2"/>
      <c r="D64" s="2"/>
      <c r="E64" s="2"/>
    </row>
    <row r="65" spans="1:5" ht="13.5" customHeight="1" x14ac:dyDescent="0.2">
      <c r="A65" s="2"/>
      <c r="C65" s="2"/>
      <c r="D65" s="2"/>
      <c r="E65" s="2"/>
    </row>
    <row r="66" spans="1:5" ht="13.5" customHeight="1" x14ac:dyDescent="0.2">
      <c r="A66" s="2"/>
      <c r="C66" s="2"/>
      <c r="D66" s="2"/>
      <c r="E66" s="2"/>
    </row>
    <row r="67" spans="1:5" ht="13.5" customHeight="1" x14ac:dyDescent="0.2">
      <c r="A67" s="2"/>
      <c r="C67" s="2"/>
      <c r="D67" s="2"/>
      <c r="E67" s="2"/>
    </row>
    <row r="68" spans="1:5" ht="13.5" customHeight="1" x14ac:dyDescent="0.2">
      <c r="A68" s="2"/>
      <c r="C68" s="2"/>
      <c r="D68" s="2"/>
      <c r="E68" s="2"/>
    </row>
    <row r="69" spans="1:5" ht="15" customHeight="1" x14ac:dyDescent="0.2">
      <c r="A69" s="2"/>
      <c r="C69" s="2"/>
      <c r="D69" s="2"/>
      <c r="E69" s="2"/>
    </row>
    <row r="70" spans="1:5" ht="8.25" customHeight="1" x14ac:dyDescent="0.2">
      <c r="A70" s="2"/>
      <c r="C70" s="2"/>
      <c r="D70" s="2"/>
      <c r="E70" s="2"/>
    </row>
    <row r="71" spans="1:5" ht="16.5" customHeight="1" x14ac:dyDescent="0.2">
      <c r="A71" s="2"/>
      <c r="C71" s="2"/>
      <c r="D71" s="2"/>
      <c r="E71" s="2"/>
    </row>
    <row r="72" spans="1:5" ht="9.75" customHeight="1" x14ac:dyDescent="0.2">
      <c r="A72" s="2"/>
      <c r="C72" s="2"/>
      <c r="D72" s="2"/>
      <c r="E72" s="2"/>
    </row>
    <row r="74" spans="1:5" ht="12" customHeight="1" x14ac:dyDescent="0.2">
      <c r="A74" s="2"/>
      <c r="C74" s="2"/>
      <c r="D74" s="2"/>
      <c r="E74" s="2"/>
    </row>
  </sheetData>
  <mergeCells count="12">
    <mergeCell ref="G1:H1"/>
    <mergeCell ref="A3:H3"/>
    <mergeCell ref="A5:A7"/>
    <mergeCell ref="B5:B7"/>
    <mergeCell ref="C5:E5"/>
    <mergeCell ref="F5:H5"/>
    <mergeCell ref="C6:C7"/>
    <mergeCell ref="D6:D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.19685039370078741"/>
  <pageSetup paperSize="9" scale="70" orientation="portrait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 Алексей Станиславович</dc:creator>
  <cp:lastModifiedBy>Колесникова Алла Викторовна</cp:lastModifiedBy>
  <cp:lastPrinted>2023-04-19T07:15:46Z</cp:lastPrinted>
  <dcterms:created xsi:type="dcterms:W3CDTF">2023-04-17T07:24:59Z</dcterms:created>
  <dcterms:modified xsi:type="dcterms:W3CDTF">2023-10-25T07:19:38Z</dcterms:modified>
</cp:coreProperties>
</file>